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446" windowWidth="7680" windowHeight="9120" firstSheet="4" activeTab="8"/>
  </bookViews>
  <sheets>
    <sheet name="1ª REUSLOT" sheetId="1" r:id="rId1"/>
    <sheet name="2ª ATENEU" sheetId="2" r:id="rId2"/>
    <sheet name="3ª MONTROIG" sheetId="3" r:id="rId3"/>
    <sheet name="4a TORTOSA" sheetId="4" r:id="rId4"/>
    <sheet name="5a LLORENÇ" sheetId="5" r:id="rId5"/>
    <sheet name="6a VILABELLA" sheetId="6" r:id="rId6"/>
    <sheet name="7a CAMBRILS" sheetId="7" r:id="rId7"/>
    <sheet name="8a LA LIRA" sheetId="8" r:id="rId8"/>
    <sheet name="GENERAL " sheetId="9" r:id="rId9"/>
    <sheet name="HANDICAP" sheetId="10" r:id="rId10"/>
  </sheets>
  <definedNames/>
  <calcPr fullCalcOnLoad="1"/>
</workbook>
</file>

<file path=xl/sharedStrings.xml><?xml version="1.0" encoding="utf-8"?>
<sst xmlns="http://schemas.openxmlformats.org/spreadsheetml/2006/main" count="1438" uniqueCount="347">
  <si>
    <t>Coma</t>
  </si>
  <si>
    <t>Equipo</t>
  </si>
  <si>
    <t>Pilotos</t>
  </si>
  <si>
    <t>Club</t>
  </si>
  <si>
    <t>Coche</t>
  </si>
  <si>
    <t>Pos</t>
  </si>
  <si>
    <t>Fast lap</t>
  </si>
  <si>
    <t>Total</t>
  </si>
  <si>
    <t>TEST TEAM</t>
  </si>
  <si>
    <t>RIOS CRUSHERS</t>
  </si>
  <si>
    <t>SLOT MONTROIG</t>
  </si>
  <si>
    <t>LA LIRA 2</t>
  </si>
  <si>
    <t>LA LIRA 1</t>
  </si>
  <si>
    <t>MOSPMIS METAL</t>
  </si>
  <si>
    <t>Nissan Reprotec</t>
  </si>
  <si>
    <t>Cisco Salvador</t>
  </si>
  <si>
    <t>Carles Masip</t>
  </si>
  <si>
    <t>David Lugilde</t>
  </si>
  <si>
    <t>Roger Parera</t>
  </si>
  <si>
    <t>Jordi Folch</t>
  </si>
  <si>
    <t>Carles Povill</t>
  </si>
  <si>
    <t>Marcel Rovira</t>
  </si>
  <si>
    <t>Xavi Prim</t>
  </si>
  <si>
    <t>Alex Escudero</t>
  </si>
  <si>
    <t>Pep Guillemat</t>
  </si>
  <si>
    <t>Oscar Pérez</t>
  </si>
  <si>
    <t>Sito Mayenco</t>
  </si>
  <si>
    <t>Pere Ferrer</t>
  </si>
  <si>
    <t>Pablo Grau</t>
  </si>
  <si>
    <t>Jordi Jordà</t>
  </si>
  <si>
    <t>Josep Vidal</t>
  </si>
  <si>
    <t>Michele Terlizzi</t>
  </si>
  <si>
    <t>Reuslot</t>
  </si>
  <si>
    <t>Ateneu Slot Racing</t>
  </si>
  <si>
    <t>Slot Cambrils</t>
  </si>
  <si>
    <t>Slot Tortosa</t>
  </si>
  <si>
    <t>Marc Oliván</t>
  </si>
  <si>
    <t>Slot Montroig</t>
  </si>
  <si>
    <t>Santi Torà</t>
  </si>
  <si>
    <t>Slot Vilabella</t>
  </si>
  <si>
    <t>Abel Parera</t>
  </si>
  <si>
    <t>Jordi Calbet</t>
  </si>
  <si>
    <t>Miquel Miret</t>
  </si>
  <si>
    <t>POS.</t>
  </si>
  <si>
    <t>CLUB</t>
  </si>
  <si>
    <t>TOTAL</t>
  </si>
  <si>
    <t>Vilabella</t>
  </si>
  <si>
    <t>Ateneu</t>
  </si>
  <si>
    <t>Descont.</t>
  </si>
  <si>
    <t>Mospmis Metal</t>
  </si>
  <si>
    <t>La Lira</t>
  </si>
  <si>
    <t>Tortosa</t>
  </si>
  <si>
    <t>La Lira 2</t>
  </si>
  <si>
    <t>La Lira 1</t>
  </si>
  <si>
    <t>Carles Soler</t>
  </si>
  <si>
    <t>Meteo</t>
  </si>
  <si>
    <t>Pintinyo</t>
  </si>
  <si>
    <t>Rios Crushers</t>
  </si>
  <si>
    <t>Ricard Saiz</t>
  </si>
  <si>
    <t>Mendo</t>
  </si>
  <si>
    <t>Mosler NSR</t>
  </si>
  <si>
    <t>-</t>
  </si>
  <si>
    <t>Evotec Vilabella</t>
  </si>
  <si>
    <t>VILAMISIL</t>
  </si>
  <si>
    <t>Vilamisil</t>
  </si>
  <si>
    <t>Jordi Mañas</t>
  </si>
  <si>
    <t>Aloy Slot El Centre</t>
  </si>
  <si>
    <t>Cambrils</t>
  </si>
  <si>
    <t>Jordi Jorda</t>
  </si>
  <si>
    <t>RELAXA'T TEAM</t>
  </si>
  <si>
    <t>Ismael Mercadé</t>
  </si>
  <si>
    <t>Emili Fèlix</t>
  </si>
  <si>
    <t>SERRATU TEAM</t>
  </si>
  <si>
    <t>Jordi Serratusell</t>
  </si>
  <si>
    <t>Oscar Serratusell</t>
  </si>
  <si>
    <t>Caos</t>
  </si>
  <si>
    <t>Serratu Team</t>
  </si>
  <si>
    <t>Carlos Sanchez</t>
  </si>
  <si>
    <t>SPEED REUSLOT</t>
  </si>
  <si>
    <t>Abraham Fortuny</t>
  </si>
  <si>
    <t>Resis Team</t>
  </si>
  <si>
    <t>Speed Reuslot</t>
  </si>
  <si>
    <t>Slot Vila-Rodona</t>
  </si>
  <si>
    <t>Albert Andrés</t>
  </si>
  <si>
    <t>Joan Pàmies</t>
  </si>
  <si>
    <t>Torre Team Racing</t>
  </si>
  <si>
    <t>Jordi Charles</t>
  </si>
  <si>
    <t>Relaxa't Team</t>
  </si>
  <si>
    <t>CAOS</t>
  </si>
  <si>
    <t>Cambrils 1</t>
  </si>
  <si>
    <t>Jordi Ferré</t>
  </si>
  <si>
    <t>Cambrils 2</t>
  </si>
  <si>
    <t>Lluís Bel</t>
  </si>
  <si>
    <t>Pandols 1</t>
  </si>
  <si>
    <t>Josep M. Grau</t>
  </si>
  <si>
    <t>Mañas Team</t>
  </si>
  <si>
    <t>Josep M. Mañas</t>
  </si>
  <si>
    <t>Torreslot Club</t>
  </si>
  <si>
    <t>ALOY SHOP     LA LIRA</t>
  </si>
  <si>
    <t>SLOT MONTROIG 34</t>
  </si>
  <si>
    <t>Joan Mª Pamies</t>
  </si>
  <si>
    <t>REUSLOT</t>
  </si>
  <si>
    <t>Toni Pares</t>
  </si>
  <si>
    <t>VILABELLA</t>
  </si>
  <si>
    <t>PERRARI</t>
  </si>
  <si>
    <t>SLOT CAMBRILS</t>
  </si>
  <si>
    <t>MIRAKBE</t>
  </si>
  <si>
    <t>Robert Figuerola</t>
  </si>
  <si>
    <t>ATENEU SLOT RACING</t>
  </si>
  <si>
    <t>LOS DEL DEDO ROTO</t>
  </si>
  <si>
    <t>ALOY SLOT EL CENTRE</t>
  </si>
  <si>
    <t>El Centre</t>
  </si>
  <si>
    <t>Aloy Shop La Lira</t>
  </si>
  <si>
    <t>Slot Montroig 34</t>
  </si>
  <si>
    <t>Teast Team</t>
  </si>
  <si>
    <t>Mirakbe</t>
  </si>
  <si>
    <t>Los del dedo roto</t>
  </si>
  <si>
    <t>VILAR-RODONA</t>
  </si>
  <si>
    <t>TORRESLOT CLUB</t>
  </si>
  <si>
    <t>SLOT TORTOSA</t>
  </si>
  <si>
    <t>TORRE TEAM RACING</t>
  </si>
  <si>
    <t>CAMBRILS 1</t>
  </si>
  <si>
    <t>CAMBRILS 2</t>
  </si>
  <si>
    <t>PANDOLS 1</t>
  </si>
  <si>
    <t>RESISTEAM</t>
  </si>
  <si>
    <t>MAÑAS TEAM</t>
  </si>
  <si>
    <t>Mirakbe 2</t>
  </si>
  <si>
    <t>Toyota    GT one</t>
  </si>
  <si>
    <t>MIRAKBE 2</t>
  </si>
  <si>
    <t>Reynard Sloting</t>
  </si>
  <si>
    <t>CLASIFICACION  RESISTARRACO 2011 - TARRAGONA  1º PRUEBA REUSLOT 28/30 ENERO 2011</t>
  </si>
  <si>
    <t>CLASIFICACION  RESISTARRACO 2011 - TARRAGONA  2ª PRUEBA ATENEU VILAFRANCA 25/27 MARZO 2011</t>
  </si>
  <si>
    <t>ALOY TARRAGONA COMPERICIÓN</t>
  </si>
  <si>
    <t>ALOY SHOP</t>
  </si>
  <si>
    <t>Dino</t>
  </si>
  <si>
    <t>Adrià Pujol</t>
  </si>
  <si>
    <t>TAY MERCURY</t>
  </si>
  <si>
    <t>Andreu Quilez</t>
  </si>
  <si>
    <t>Joan Amat</t>
  </si>
  <si>
    <t>SLOT SANT BOI</t>
  </si>
  <si>
    <t>David Jimenez</t>
  </si>
  <si>
    <t>Juli Santamaria</t>
  </si>
  <si>
    <t>ROLLING SLOT</t>
  </si>
  <si>
    <t>Carles Amat</t>
  </si>
  <si>
    <t>Josep Anton</t>
  </si>
  <si>
    <t>Aloyshop</t>
  </si>
  <si>
    <t>Aloy TGN Competición</t>
  </si>
  <si>
    <t>Tay Mercury</t>
  </si>
  <si>
    <t>Slot Sant Boi</t>
  </si>
  <si>
    <t>Rolling Slot</t>
  </si>
  <si>
    <t>CLASIFICACION  RESISTARRACO 2011 - TARRAGONA  3ª PRUEBA MONTROIG 8/10 ABRIL 2011</t>
  </si>
  <si>
    <t>MONT-ROIG 34</t>
  </si>
  <si>
    <t>SLOT ROIG</t>
  </si>
  <si>
    <t>SANTI TORÀ</t>
  </si>
  <si>
    <t>JOAN M. PÀMIES</t>
  </si>
  <si>
    <t>TOYOTA GT ONE</t>
  </si>
  <si>
    <t>ALOY TARRAGONA</t>
  </si>
  <si>
    <t>MOSLER NSR</t>
  </si>
  <si>
    <t>VILABELLA MX</t>
  </si>
  <si>
    <t>RADICAL</t>
  </si>
  <si>
    <t>MONT-ROIG ZERO</t>
  </si>
  <si>
    <t>NISSAN 390</t>
  </si>
  <si>
    <t>EVOTEC ATENEU</t>
  </si>
  <si>
    <t>MONT-ROIG ELECTRO</t>
  </si>
  <si>
    <t>ALOYSHOP</t>
  </si>
  <si>
    <t>DINO</t>
  </si>
  <si>
    <t>ADRIA PUJOL</t>
  </si>
  <si>
    <t>ALOYSHOP LA LIRA</t>
  </si>
  <si>
    <t>CARLES POVILL</t>
  </si>
  <si>
    <t>JORDI JORDA</t>
  </si>
  <si>
    <t>CARLES MASIP</t>
  </si>
  <si>
    <t>CISCO SALVADOR</t>
  </si>
  <si>
    <t>CARLES SOLER</t>
  </si>
  <si>
    <t>DAVID LUGILDE</t>
  </si>
  <si>
    <t>SITO MAYENCO</t>
  </si>
  <si>
    <t>METEO</t>
  </si>
  <si>
    <t>SLOYSHOP LA LIRA</t>
  </si>
  <si>
    <t>MARC OLIVAN</t>
  </si>
  <si>
    <t>JOSEP VIDAL</t>
  </si>
  <si>
    <t>VILAVELLA</t>
  </si>
  <si>
    <t>PITINYO</t>
  </si>
  <si>
    <t>MARCEL ROVIRA</t>
  </si>
  <si>
    <t>ROGER PARERA</t>
  </si>
  <si>
    <t>PEP GUILLEMAT</t>
  </si>
  <si>
    <t>OSCAR PEREZ</t>
  </si>
  <si>
    <t>RICARD SAIZ</t>
  </si>
  <si>
    <t>SANTI TORREDEMER</t>
  </si>
  <si>
    <t>ALBERTO JIMENEZ</t>
  </si>
  <si>
    <t>MENDO</t>
  </si>
  <si>
    <t>JORDI FERRE</t>
  </si>
  <si>
    <t>VILARODONA</t>
  </si>
  <si>
    <t>ALBERT ANDRES</t>
  </si>
  <si>
    <t>JOAN PAMIES</t>
  </si>
  <si>
    <t>ANDREU QUILEZ</t>
  </si>
  <si>
    <t>LLUIS DIAZ</t>
  </si>
  <si>
    <t>TONI RODRIGUEZ</t>
  </si>
  <si>
    <t>JORGE GOMEZ</t>
  </si>
  <si>
    <t>JORDI CALBET</t>
  </si>
  <si>
    <t>ABRAHAM FORTUNY</t>
  </si>
  <si>
    <t>JORDI MAÑAS</t>
  </si>
  <si>
    <t>JOSEP M. MAÑAS</t>
  </si>
  <si>
    <t>XAVI PRIM</t>
  </si>
  <si>
    <t>LLUIS BEL</t>
  </si>
  <si>
    <t>PERE FERRE</t>
  </si>
  <si>
    <t>PABLO GRAU</t>
  </si>
  <si>
    <t>Slot Roig</t>
  </si>
  <si>
    <t>Santi Torredemer</t>
  </si>
  <si>
    <t>Alberto Jimenez</t>
  </si>
  <si>
    <t>Evotec Ateneu</t>
  </si>
  <si>
    <t>Lluis Diaz</t>
  </si>
  <si>
    <t>Mont-roig Electro</t>
  </si>
  <si>
    <t>Toni Rodriguez</t>
  </si>
  <si>
    <t>Jorge Gomez</t>
  </si>
  <si>
    <t>Mont-roig</t>
  </si>
  <si>
    <t>Toyota GT-One</t>
  </si>
  <si>
    <t>SLOT VILABELLA</t>
  </si>
  <si>
    <t>XAVI AGUADE</t>
  </si>
  <si>
    <t>HARTO COMPLICADO</t>
  </si>
  <si>
    <t>JORDI FOLCH</t>
  </si>
  <si>
    <t>PEP PLANAS</t>
  </si>
  <si>
    <t>SHN</t>
  </si>
  <si>
    <t>SLOT HORTA NORD</t>
  </si>
  <si>
    <t>JORGE GARCIA</t>
  </si>
  <si>
    <t>SERGI GARCIA</t>
  </si>
  <si>
    <t>PANDOLS</t>
  </si>
  <si>
    <t>TONI PARES</t>
  </si>
  <si>
    <t>MIQUEL MIRET</t>
  </si>
  <si>
    <t>FRIGO TEAM</t>
  </si>
  <si>
    <t>JOSE ALBACAR</t>
  </si>
  <si>
    <t>JORDI AGUILAR</t>
  </si>
  <si>
    <t>RESIS TEAM</t>
  </si>
  <si>
    <t>CARLOS SANCHEZ</t>
  </si>
  <si>
    <t>JOSEP M GRAU</t>
  </si>
  <si>
    <t>JORDI SERRATUSELL</t>
  </si>
  <si>
    <t>OSCAR SERRATUSELL</t>
  </si>
  <si>
    <t>DRAGONS TORTOSA</t>
  </si>
  <si>
    <t>PACO ALFO</t>
  </si>
  <si>
    <t>IVAN GIMENO</t>
  </si>
  <si>
    <t>ISMAEL MERCADÉ</t>
  </si>
  <si>
    <t>EMILI FÈLIX</t>
  </si>
  <si>
    <t>TERRES DE L'EBRE</t>
  </si>
  <si>
    <t>FEDE GUERRERO</t>
  </si>
  <si>
    <t>Zytek Sloter</t>
  </si>
  <si>
    <t>ROGER GIL</t>
  </si>
  <si>
    <t>CLASSIFICACIÓ RESISTARRACO 2011 - TARRAGONA  4ª PROVA TORTOSA 20/22 MAIG 2011</t>
  </si>
  <si>
    <t>Corvette NSR</t>
  </si>
  <si>
    <t>Nissan Slot.it</t>
  </si>
  <si>
    <t>CLASIFICACIÓ GENERAL RESISTARRACO 2011</t>
  </si>
  <si>
    <t>EQUIP</t>
  </si>
  <si>
    <t>PILOT</t>
  </si>
  <si>
    <t>PUNTS</t>
  </si>
  <si>
    <t>Total net</t>
  </si>
  <si>
    <t>Harto Complicao</t>
  </si>
  <si>
    <t>Pep Planas</t>
  </si>
  <si>
    <t>Slot Horta Nord</t>
  </si>
  <si>
    <t>Jorge Garcia</t>
  </si>
  <si>
    <t>Sergi Garcia</t>
  </si>
  <si>
    <t>Frigo Team</t>
  </si>
  <si>
    <t>Jose Alcabar</t>
  </si>
  <si>
    <t>Jordi Aguilar</t>
  </si>
  <si>
    <t>Dragons Tortosa</t>
  </si>
  <si>
    <t>Paco Alfo</t>
  </si>
  <si>
    <t>Ivan Gimeno</t>
  </si>
  <si>
    <t>Terres de l'Ebre</t>
  </si>
  <si>
    <t>Fede Guerrero</t>
  </si>
  <si>
    <t>Roger Gil</t>
  </si>
  <si>
    <t>Penalitzacions</t>
  </si>
  <si>
    <t>Equip</t>
  </si>
  <si>
    <t>Pilots</t>
  </si>
  <si>
    <t>Cotxe</t>
  </si>
  <si>
    <t>CLASSIFICACIÓ RESISTARRACO 2011 - TARRAGONA  5ª PROVA SLOT EL CENTRE 10/12 JUNY 2011</t>
  </si>
  <si>
    <t>Aloy Slot el Centre</t>
  </si>
  <si>
    <t>Slot Mont-Roig</t>
  </si>
  <si>
    <t>XAVI AGUADÉ</t>
  </si>
  <si>
    <t>DESCENTRATS TEAM</t>
  </si>
  <si>
    <t>JOSEP M. MORATONA</t>
  </si>
  <si>
    <t>JOAQUIN PASTOR</t>
  </si>
  <si>
    <t>REUSLOT MIRAKBE</t>
  </si>
  <si>
    <t>JOAN C. PALLEJÀ</t>
  </si>
  <si>
    <t>TONI PARÉS</t>
  </si>
  <si>
    <t>Club Caos</t>
  </si>
  <si>
    <t>MANEL SORIANO</t>
  </si>
  <si>
    <t>LUIS DIAZ</t>
  </si>
  <si>
    <t>JOSEP M. GRAU</t>
  </si>
  <si>
    <t>JORDI FERRÉ</t>
  </si>
  <si>
    <t>GERARD SALVADÓ</t>
  </si>
  <si>
    <t>JOAN PÀMIES</t>
  </si>
  <si>
    <t>ALBERT ANDRÉS</t>
  </si>
  <si>
    <t>Descentrats Team</t>
  </si>
  <si>
    <t>Josep M. Moratona</t>
  </si>
  <si>
    <t>Joaquim Pastor</t>
  </si>
  <si>
    <t>EMILI FELIX</t>
  </si>
  <si>
    <t>Manel Soriano</t>
  </si>
  <si>
    <t>TOYOTA GT-ONE</t>
  </si>
  <si>
    <t>REYNARD SLOTING</t>
  </si>
  <si>
    <t>NISSAN REPROTEC</t>
  </si>
  <si>
    <t>CLASSIFICACIÓ RESISTARRACO 2011 - TARRAGONA  6ª PROVA SLOT VILABELLA 15/17 JULIOL 2011</t>
  </si>
  <si>
    <t>SVB 1</t>
  </si>
  <si>
    <t>Alfons Unda</t>
  </si>
  <si>
    <t>Gerard Beneyto</t>
  </si>
  <si>
    <t>Xavi Aguadé</t>
  </si>
  <si>
    <t>Aloy Shop       La Lira</t>
  </si>
  <si>
    <t>Joan C Pallejà</t>
  </si>
  <si>
    <t>Óscar Pérez</t>
  </si>
  <si>
    <t>Toni Parés</t>
  </si>
  <si>
    <t>SVB 2</t>
  </si>
  <si>
    <t>Joan Aguadé</t>
  </si>
  <si>
    <t>Jaume Dalmau</t>
  </si>
  <si>
    <t>Oscas Serratusell</t>
  </si>
  <si>
    <t>Josep M Grau</t>
  </si>
  <si>
    <t>Carlos Sánchez</t>
  </si>
  <si>
    <t>Slot                 Vila-rodona</t>
  </si>
  <si>
    <t>SVB 3</t>
  </si>
  <si>
    <t>Joan Prim</t>
  </si>
  <si>
    <t>Arnau Aguadé</t>
  </si>
  <si>
    <t>RELAXA´T TEAM</t>
  </si>
  <si>
    <t>Luis Díaz</t>
  </si>
  <si>
    <t>Josep M Mañas</t>
  </si>
  <si>
    <t>BELOCIMENDOR CALVA</t>
  </si>
  <si>
    <t>Lluis Bel</t>
  </si>
  <si>
    <t>Joan C. Pallejà</t>
  </si>
  <si>
    <t>MIRAKBE 2.0</t>
  </si>
  <si>
    <t>Alberto Faro</t>
  </si>
  <si>
    <t>Pedro Ferrer</t>
  </si>
  <si>
    <t>Paco Also</t>
  </si>
  <si>
    <t>CLASSIFICACIÓ RESISTARRACO 2011 - TARRAGONA  7ª PROVA SLOT CAMBRILS 7/9 OCTUBRE 2011</t>
  </si>
  <si>
    <t>CLASSIFICACIÓ RESISTARRACO 2011 - TARRAGONA  8ª PROVA ALOYSHOP LA LIRA 11/12/13 NOVEMBRE 2011</t>
  </si>
  <si>
    <t>Aloyshop La Lira</t>
  </si>
  <si>
    <t>Marc Olivan</t>
  </si>
  <si>
    <t>MIRAKTENCULO</t>
  </si>
  <si>
    <t>Joan Carlos Palleja</t>
  </si>
  <si>
    <t>Xavi Aiguade</t>
  </si>
  <si>
    <t>Luis Diaz</t>
  </si>
  <si>
    <t>Ismael Mercade</t>
  </si>
  <si>
    <t>Emili Felix</t>
  </si>
  <si>
    <t>Jordi Ferre</t>
  </si>
  <si>
    <t>Gerard Salvador</t>
  </si>
  <si>
    <t>SLOT FUSIÓ</t>
  </si>
  <si>
    <t>La Lira
Cambrils</t>
  </si>
  <si>
    <t>Sergi Gonzalez</t>
  </si>
  <si>
    <t>Josep Mª Grau</t>
  </si>
  <si>
    <t>Slot
Vila-rodona</t>
  </si>
  <si>
    <t>TOYOTA
GT-ONE</t>
  </si>
  <si>
    <t>NISSAN 390R
REPROTEC</t>
  </si>
  <si>
    <t>Jose Mº Mañas</t>
  </si>
  <si>
    <t>Miraktenculo</t>
  </si>
  <si>
    <t>Slot Fusió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</si>
</sst>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0"/>
    <numFmt numFmtId="166" formatCode="0.0"/>
  </numFmts>
  <fonts count="50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10"/>
      <color indexed="63"/>
      <name val="Arial Bold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19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7" fillId="33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7" fillId="33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0" borderId="0" xfId="53" applyFont="1">
      <alignment/>
      <protection/>
    </xf>
    <xf numFmtId="0" fontId="0" fillId="0" borderId="0" xfId="53" applyFont="1" applyBorder="1">
      <alignment/>
      <protection/>
    </xf>
    <xf numFmtId="0" fontId="0" fillId="0" borderId="0" xfId="53">
      <alignment/>
      <protection/>
    </xf>
    <xf numFmtId="0" fontId="9" fillId="0" borderId="12" xfId="53" applyFont="1" applyBorder="1" applyAlignment="1">
      <alignment horizontal="center"/>
      <protection/>
    </xf>
    <xf numFmtId="0" fontId="7" fillId="0" borderId="12" xfId="53" applyFont="1" applyFill="1" applyBorder="1" applyAlignment="1">
      <alignment horizontal="center"/>
      <protection/>
    </xf>
    <xf numFmtId="0" fontId="7" fillId="0" borderId="12" xfId="53" applyFont="1" applyBorder="1" applyAlignment="1">
      <alignment horizontal="center"/>
      <protection/>
    </xf>
    <xf numFmtId="0" fontId="7" fillId="0" borderId="12" xfId="53" applyFont="1" applyFill="1" applyBorder="1">
      <alignment/>
      <protection/>
    </xf>
    <xf numFmtId="0" fontId="10" fillId="0" borderId="12" xfId="53" applyFont="1" applyBorder="1" applyAlignment="1">
      <alignment horizontal="center"/>
      <protection/>
    </xf>
    <xf numFmtId="0" fontId="10" fillId="0" borderId="12" xfId="53" applyFont="1" applyFill="1" applyBorder="1" applyAlignment="1">
      <alignment horizontal="center"/>
      <protection/>
    </xf>
    <xf numFmtId="0" fontId="11" fillId="0" borderId="0" xfId="53" applyFont="1">
      <alignment/>
      <protection/>
    </xf>
    <xf numFmtId="0" fontId="11" fillId="0" borderId="12" xfId="53" applyFont="1" applyBorder="1" applyAlignment="1">
      <alignment horizontal="center"/>
      <protection/>
    </xf>
    <xf numFmtId="0" fontId="7" fillId="0" borderId="12" xfId="53" applyFont="1" applyFill="1" applyBorder="1">
      <alignment/>
      <protection/>
    </xf>
    <xf numFmtId="0" fontId="0" fillId="33" borderId="10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11" fillId="34" borderId="12" xfId="53" applyFont="1" applyFill="1" applyBorder="1" applyAlignment="1">
      <alignment horizontal="center" vertical="center"/>
      <protection/>
    </xf>
    <xf numFmtId="0" fontId="10" fillId="35" borderId="12" xfId="53" applyFont="1" applyFill="1" applyBorder="1" applyAlignment="1">
      <alignment horizontal="center"/>
      <protection/>
    </xf>
    <xf numFmtId="0" fontId="8" fillId="35" borderId="12" xfId="53" applyFont="1" applyFill="1" applyBorder="1">
      <alignment/>
      <protection/>
    </xf>
    <xf numFmtId="0" fontId="7" fillId="33" borderId="10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12" fillId="33" borderId="10" xfId="0" applyFont="1" applyFill="1" applyBorder="1" applyAlignment="1">
      <alignment horizontal="center"/>
    </xf>
    <xf numFmtId="0" fontId="12" fillId="33" borderId="11" xfId="0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/>
    </xf>
    <xf numFmtId="0" fontId="0" fillId="0" borderId="0" xfId="54" applyFont="1">
      <alignment/>
      <protection/>
    </xf>
    <xf numFmtId="0" fontId="12" fillId="0" borderId="0" xfId="54" applyFont="1">
      <alignment/>
      <protection/>
    </xf>
    <xf numFmtId="0" fontId="0" fillId="0" borderId="0" xfId="54" applyFont="1" applyBorder="1">
      <alignment/>
      <protection/>
    </xf>
    <xf numFmtId="0" fontId="12" fillId="33" borderId="10" xfId="54" applyFont="1" applyFill="1" applyBorder="1" applyAlignment="1">
      <alignment horizontal="center"/>
      <protection/>
    </xf>
    <xf numFmtId="0" fontId="12" fillId="33" borderId="11" xfId="54" applyFont="1" applyFill="1" applyBorder="1" applyAlignment="1">
      <alignment horizontal="center"/>
      <protection/>
    </xf>
    <xf numFmtId="0" fontId="12" fillId="33" borderId="10" xfId="54" applyFont="1" applyFill="1" applyBorder="1" applyAlignment="1">
      <alignment horizontal="center" vertical="center"/>
      <protection/>
    </xf>
    <xf numFmtId="0" fontId="12" fillId="33" borderId="11" xfId="54" applyFont="1" applyFill="1" applyBorder="1" applyAlignment="1">
      <alignment horizontal="center" vertical="center"/>
      <protection/>
    </xf>
    <xf numFmtId="0" fontId="7" fillId="33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10" xfId="54" applyFont="1" applyFill="1" applyBorder="1" applyAlignment="1">
      <alignment horizontal="center" vertical="center"/>
      <protection/>
    </xf>
    <xf numFmtId="0" fontId="7" fillId="33" borderId="11" xfId="54" applyFont="1" applyFill="1" applyBorder="1" applyAlignment="1">
      <alignment horizontal="center" vertical="center"/>
      <protection/>
    </xf>
    <xf numFmtId="0" fontId="6" fillId="0" borderId="0" xfId="0" applyFont="1" applyBorder="1" applyAlignment="1">
      <alignment vertical="center"/>
    </xf>
    <xf numFmtId="164" fontId="0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64" fontId="0" fillId="0" borderId="12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64" fontId="0" fillId="0" borderId="12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/>
    </xf>
    <xf numFmtId="164" fontId="0" fillId="0" borderId="12" xfId="0" applyNumberFormat="1" applyFill="1" applyBorder="1" applyAlignment="1" quotePrefix="1">
      <alignment horizontal="center" vertical="center"/>
    </xf>
    <xf numFmtId="164" fontId="0" fillId="36" borderId="10" xfId="0" applyNumberFormat="1" applyFont="1" applyFill="1" applyBorder="1" applyAlignment="1">
      <alignment horizontal="center" vertical="center"/>
    </xf>
    <xf numFmtId="164" fontId="0" fillId="36" borderId="11" xfId="0" applyNumberFormat="1" applyFont="1" applyFill="1" applyBorder="1" applyAlignment="1">
      <alignment horizontal="center" vertical="center"/>
    </xf>
    <xf numFmtId="164" fontId="0" fillId="0" borderId="12" xfId="0" applyNumberForma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64" fontId="0" fillId="35" borderId="10" xfId="0" applyNumberFormat="1" applyFont="1" applyFill="1" applyBorder="1" applyAlignment="1">
      <alignment horizontal="center" vertical="center"/>
    </xf>
    <xf numFmtId="164" fontId="0" fillId="35" borderId="11" xfId="0" applyNumberFormat="1" applyFont="1" applyFill="1" applyBorder="1" applyAlignment="1">
      <alignment horizontal="center" vertical="center"/>
    </xf>
    <xf numFmtId="164" fontId="0" fillId="0" borderId="12" xfId="0" applyNumberFormat="1" applyFont="1" applyFill="1" applyBorder="1" applyAlignment="1" quotePrefix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2" fontId="0" fillId="0" borderId="12" xfId="0" applyNumberFormat="1" applyFont="1" applyBorder="1" applyAlignment="1">
      <alignment horizontal="center" vertical="center" wrapText="1"/>
    </xf>
    <xf numFmtId="0" fontId="0" fillId="37" borderId="12" xfId="0" applyNumberFormat="1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 wrapText="1"/>
    </xf>
    <xf numFmtId="1" fontId="2" fillId="37" borderId="10" xfId="0" applyNumberFormat="1" applyFont="1" applyFill="1" applyBorder="1" applyAlignment="1">
      <alignment horizontal="center" vertical="center" wrapText="1"/>
    </xf>
    <xf numFmtId="1" fontId="2" fillId="37" borderId="11" xfId="0" applyNumberFormat="1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 wrapText="1"/>
    </xf>
    <xf numFmtId="0" fontId="2" fillId="37" borderId="12" xfId="0" applyFont="1" applyFill="1" applyBorder="1" applyAlignment="1">
      <alignment horizontal="center" vertical="center" wrapText="1"/>
    </xf>
    <xf numFmtId="0" fontId="0" fillId="37" borderId="12" xfId="0" applyNumberFormat="1" applyFont="1" applyFill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 wrapText="1"/>
    </xf>
    <xf numFmtId="0" fontId="2" fillId="38" borderId="10" xfId="0" applyFont="1" applyFill="1" applyBorder="1" applyAlignment="1">
      <alignment horizontal="center" vertical="center"/>
    </xf>
    <xf numFmtId="0" fontId="2" fillId="38" borderId="11" xfId="0" applyFont="1" applyFill="1" applyBorder="1" applyAlignment="1">
      <alignment horizontal="center" vertical="center"/>
    </xf>
    <xf numFmtId="164" fontId="0" fillId="36" borderId="12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 wrapText="1"/>
    </xf>
    <xf numFmtId="164" fontId="0" fillId="35" borderId="12" xfId="0" applyNumberFormat="1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 wrapText="1"/>
    </xf>
    <xf numFmtId="0" fontId="2" fillId="38" borderId="12" xfId="0" applyFont="1" applyFill="1" applyBorder="1" applyAlignment="1">
      <alignment horizontal="center" vertical="center"/>
    </xf>
    <xf numFmtId="1" fontId="2" fillId="37" borderId="10" xfId="0" applyNumberFormat="1" applyFont="1" applyFill="1" applyBorder="1" applyAlignment="1">
      <alignment horizontal="center" vertical="center" wrapText="1"/>
    </xf>
    <xf numFmtId="1" fontId="2" fillId="37" borderId="11" xfId="0" applyNumberFormat="1" applyFont="1" applyFill="1" applyBorder="1" applyAlignment="1">
      <alignment horizontal="center" vertical="center" wrapText="1"/>
    </xf>
    <xf numFmtId="164" fontId="0" fillId="0" borderId="12" xfId="0" applyNumberFormat="1" applyFont="1" applyFill="1" applyBorder="1" applyAlignment="1" quotePrefix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164" fontId="0" fillId="36" borderId="12" xfId="0" applyNumberFormat="1" applyFont="1" applyFill="1" applyBorder="1" applyAlignment="1">
      <alignment horizontal="center" vertical="center"/>
    </xf>
    <xf numFmtId="164" fontId="0" fillId="35" borderId="12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64" fontId="0" fillId="36" borderId="10" xfId="0" applyNumberFormat="1" applyFont="1" applyFill="1" applyBorder="1" applyAlignment="1">
      <alignment horizontal="center" vertical="center"/>
    </xf>
    <xf numFmtId="164" fontId="0" fillId="36" borderId="11" xfId="0" applyNumberFormat="1" applyFont="1" applyFill="1" applyBorder="1" applyAlignment="1">
      <alignment horizontal="center" vertical="center"/>
    </xf>
    <xf numFmtId="164" fontId="0" fillId="35" borderId="10" xfId="0" applyNumberFormat="1" applyFont="1" applyFill="1" applyBorder="1" applyAlignment="1">
      <alignment horizontal="center" vertical="center"/>
    </xf>
    <xf numFmtId="164" fontId="0" fillId="35" borderId="11" xfId="0" applyNumberFormat="1" applyFont="1" applyFill="1" applyBorder="1" applyAlignment="1">
      <alignment horizontal="center" vertical="center"/>
    </xf>
    <xf numFmtId="0" fontId="2" fillId="38" borderId="12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2" fillId="0" borderId="12" xfId="54" applyFont="1" applyFill="1" applyBorder="1" applyAlignment="1">
      <alignment horizontal="center" vertical="center" wrapText="1"/>
      <protection/>
    </xf>
    <xf numFmtId="0" fontId="1" fillId="0" borderId="12" xfId="54" applyFont="1" applyFill="1" applyBorder="1" applyAlignment="1">
      <alignment horizontal="center" vertical="center"/>
      <protection/>
    </xf>
    <xf numFmtId="0" fontId="8" fillId="33" borderId="12" xfId="54" applyFont="1" applyFill="1" applyBorder="1" applyAlignment="1">
      <alignment horizontal="center" vertical="center" wrapText="1"/>
      <protection/>
    </xf>
    <xf numFmtId="0" fontId="7" fillId="33" borderId="12" xfId="54" applyFont="1" applyFill="1" applyBorder="1" applyAlignment="1">
      <alignment horizontal="center" vertical="center" wrapText="1"/>
      <protection/>
    </xf>
    <xf numFmtId="1" fontId="2" fillId="37" borderId="10" xfId="54" applyNumberFormat="1" applyFont="1" applyFill="1" applyBorder="1" applyAlignment="1">
      <alignment horizontal="center" vertical="center" wrapText="1"/>
      <protection/>
    </xf>
    <xf numFmtId="1" fontId="2" fillId="37" borderId="11" xfId="54" applyNumberFormat="1" applyFont="1" applyFill="1" applyBorder="1" applyAlignment="1">
      <alignment horizontal="center" vertical="center" wrapText="1"/>
      <protection/>
    </xf>
    <xf numFmtId="0" fontId="0" fillId="37" borderId="12" xfId="54" applyNumberFormat="1" applyFont="1" applyFill="1" applyBorder="1" applyAlignment="1">
      <alignment horizontal="center" vertical="center"/>
      <protection/>
    </xf>
    <xf numFmtId="2" fontId="9" fillId="0" borderId="12" xfId="54" applyNumberFormat="1" applyFont="1" applyBorder="1" applyAlignment="1">
      <alignment horizontal="center" vertical="center" wrapText="1"/>
      <protection/>
    </xf>
    <xf numFmtId="0" fontId="2" fillId="0" borderId="12" xfId="54" applyFont="1" applyFill="1" applyBorder="1" applyAlignment="1">
      <alignment horizontal="center" vertical="center"/>
      <protection/>
    </xf>
    <xf numFmtId="164" fontId="0" fillId="0" borderId="12" xfId="54" applyNumberFormat="1" applyFont="1" applyFill="1" applyBorder="1" applyAlignment="1" quotePrefix="1">
      <alignment horizontal="center" vertical="center"/>
      <protection/>
    </xf>
    <xf numFmtId="164" fontId="0" fillId="0" borderId="12" xfId="54" applyNumberFormat="1" applyFont="1" applyFill="1" applyBorder="1" applyAlignment="1">
      <alignment horizontal="center" vertical="center"/>
      <protection/>
    </xf>
    <xf numFmtId="164" fontId="0" fillId="0" borderId="12" xfId="54" applyNumberFormat="1" applyFill="1" applyBorder="1" applyAlignment="1" quotePrefix="1">
      <alignment horizontal="center" vertical="center"/>
      <protection/>
    </xf>
    <xf numFmtId="164" fontId="0" fillId="0" borderId="10" xfId="54" applyNumberFormat="1" applyFont="1" applyFill="1" applyBorder="1" applyAlignment="1">
      <alignment horizontal="center" vertical="center"/>
      <protection/>
    </xf>
    <xf numFmtId="164" fontId="0" fillId="0" borderId="11" xfId="54" applyNumberFormat="1" applyFont="1" applyFill="1" applyBorder="1" applyAlignment="1">
      <alignment horizontal="center" vertical="center"/>
      <protection/>
    </xf>
    <xf numFmtId="1" fontId="2" fillId="0" borderId="10" xfId="54" applyNumberFormat="1" applyFont="1" applyFill="1" applyBorder="1" applyAlignment="1">
      <alignment horizontal="center" vertical="center" wrapText="1"/>
      <protection/>
    </xf>
    <xf numFmtId="1" fontId="2" fillId="0" borderId="11" xfId="54" applyNumberFormat="1" applyFont="1" applyFill="1" applyBorder="1" applyAlignment="1">
      <alignment horizontal="center" vertical="center" wrapText="1"/>
      <protection/>
    </xf>
    <xf numFmtId="0" fontId="7" fillId="33" borderId="15" xfId="54" applyFont="1" applyFill="1" applyBorder="1" applyAlignment="1">
      <alignment horizontal="center" vertical="center" wrapText="1"/>
      <protection/>
    </xf>
    <xf numFmtId="0" fontId="2" fillId="0" borderId="10" xfId="54" applyFont="1" applyFill="1" applyBorder="1" applyAlignment="1">
      <alignment horizontal="center" vertical="center"/>
      <protection/>
    </xf>
    <xf numFmtId="0" fontId="2" fillId="0" borderId="11" xfId="54" applyFont="1" applyFill="1" applyBorder="1" applyAlignment="1">
      <alignment horizontal="center" vertical="center"/>
      <protection/>
    </xf>
    <xf numFmtId="164" fontId="0" fillId="0" borderId="12" xfId="54" applyNumberFormat="1" applyFill="1" applyBorder="1" applyAlignment="1">
      <alignment horizontal="center" vertical="center"/>
      <protection/>
    </xf>
    <xf numFmtId="2" fontId="9" fillId="0" borderId="12" xfId="54" applyNumberFormat="1" applyFont="1" applyFill="1" applyBorder="1" applyAlignment="1">
      <alignment horizontal="center" vertical="center" wrapText="1"/>
      <protection/>
    </xf>
    <xf numFmtId="164" fontId="0" fillId="36" borderId="10" xfId="54" applyNumberFormat="1" applyFont="1" applyFill="1" applyBorder="1" applyAlignment="1">
      <alignment horizontal="center" vertical="center"/>
      <protection/>
    </xf>
    <xf numFmtId="164" fontId="0" fillId="36" borderId="11" xfId="54" applyNumberFormat="1" applyFont="1" applyFill="1" applyBorder="1" applyAlignment="1">
      <alignment horizontal="center" vertical="center"/>
      <protection/>
    </xf>
    <xf numFmtId="164" fontId="0" fillId="35" borderId="12" xfId="54" applyNumberFormat="1" applyFont="1" applyFill="1" applyBorder="1" applyAlignment="1">
      <alignment horizontal="center" vertical="center"/>
      <protection/>
    </xf>
    <xf numFmtId="0" fontId="2" fillId="33" borderId="12" xfId="54" applyFont="1" applyFill="1" applyBorder="1" applyAlignment="1">
      <alignment horizontal="center" vertical="center"/>
      <protection/>
    </xf>
    <xf numFmtId="0" fontId="2" fillId="38" borderId="12" xfId="54" applyFont="1" applyFill="1" applyBorder="1" applyAlignment="1">
      <alignment horizontal="center" vertical="center"/>
      <protection/>
    </xf>
    <xf numFmtId="0" fontId="14" fillId="0" borderId="12" xfId="54" applyFont="1" applyBorder="1" applyAlignment="1">
      <alignment horizontal="center" vertical="center" wrapText="1"/>
      <protection/>
    </xf>
    <xf numFmtId="164" fontId="0" fillId="36" borderId="12" xfId="54" applyNumberFormat="1" applyFont="1" applyFill="1" applyBorder="1" applyAlignment="1">
      <alignment horizontal="center" vertical="center"/>
      <protection/>
    </xf>
    <xf numFmtId="0" fontId="6" fillId="0" borderId="14" xfId="54" applyFont="1" applyBorder="1" applyAlignment="1">
      <alignment horizontal="center" vertical="center"/>
      <protection/>
    </xf>
    <xf numFmtId="0" fontId="1" fillId="0" borderId="12" xfId="54" applyFont="1" applyBorder="1" applyAlignment="1">
      <alignment horizontal="center" vertical="center" wrapText="1"/>
      <protection/>
    </xf>
    <xf numFmtId="0" fontId="13" fillId="0" borderId="10" xfId="54" applyFont="1" applyBorder="1" applyAlignment="1">
      <alignment horizontal="center" vertical="center" wrapText="1"/>
      <protection/>
    </xf>
    <xf numFmtId="0" fontId="13" fillId="0" borderId="13" xfId="54" applyFont="1" applyBorder="1" applyAlignment="1">
      <alignment horizontal="center" vertical="center" wrapText="1"/>
      <protection/>
    </xf>
    <xf numFmtId="0" fontId="2" fillId="0" borderId="12" xfId="54" applyFont="1" applyBorder="1" applyAlignment="1">
      <alignment horizontal="center" vertical="center" wrapText="1"/>
      <protection/>
    </xf>
    <xf numFmtId="0" fontId="9" fillId="0" borderId="12" xfId="54" applyFont="1" applyBorder="1" applyAlignment="1">
      <alignment horizontal="center" vertical="center" wrapText="1"/>
      <protection/>
    </xf>
    <xf numFmtId="2" fontId="9" fillId="0" borderId="12" xfId="0" applyNumberFormat="1" applyFont="1" applyBorder="1" applyAlignment="1">
      <alignment horizontal="center" vertical="center" wrapText="1"/>
    </xf>
    <xf numFmtId="0" fontId="2" fillId="39" borderId="12" xfId="0" applyFont="1" applyFill="1" applyBorder="1" applyAlignment="1">
      <alignment horizontal="center" vertical="center"/>
    </xf>
    <xf numFmtId="0" fontId="15" fillId="33" borderId="16" xfId="0" applyNumberFormat="1" applyFont="1" applyFill="1" applyBorder="1" applyAlignment="1">
      <alignment horizontal="center" vertical="center" wrapText="1"/>
    </xf>
    <xf numFmtId="0" fontId="15" fillId="33" borderId="17" xfId="0" applyNumberFormat="1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7" borderId="10" xfId="0" applyNumberFormat="1" applyFont="1" applyFill="1" applyBorder="1" applyAlignment="1">
      <alignment horizontal="center" vertical="center"/>
    </xf>
    <xf numFmtId="0" fontId="0" fillId="37" borderId="11" xfId="0" applyNumberFormat="1" applyFont="1" applyFill="1" applyBorder="1" applyAlignment="1">
      <alignment horizontal="center" vertical="center"/>
    </xf>
    <xf numFmtId="2" fontId="9" fillId="0" borderId="12" xfId="0" applyNumberFormat="1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 wrapText="1"/>
    </xf>
    <xf numFmtId="2" fontId="9" fillId="0" borderId="11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1" fontId="0" fillId="37" borderId="10" xfId="0" applyNumberFormat="1" applyFont="1" applyFill="1" applyBorder="1" applyAlignment="1">
      <alignment horizontal="center" vertical="center"/>
    </xf>
    <xf numFmtId="1" fontId="0" fillId="37" borderId="11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2" fontId="9" fillId="0" borderId="10" xfId="54" applyNumberFormat="1" applyFont="1" applyBorder="1" applyAlignment="1">
      <alignment horizontal="center" vertical="center" wrapText="1"/>
      <protection/>
    </xf>
    <xf numFmtId="2" fontId="9" fillId="0" borderId="11" xfId="54" applyNumberFormat="1" applyFont="1" applyBorder="1" applyAlignment="1">
      <alignment horizontal="center" vertical="center" wrapText="1"/>
      <protection/>
    </xf>
    <xf numFmtId="0" fontId="8" fillId="33" borderId="10" xfId="54" applyFont="1" applyFill="1" applyBorder="1" applyAlignment="1">
      <alignment horizontal="center" vertical="center" wrapText="1"/>
      <protection/>
    </xf>
    <xf numFmtId="0" fontId="8" fillId="33" borderId="11" xfId="54" applyFont="1" applyFill="1" applyBorder="1" applyAlignment="1">
      <alignment horizontal="center" vertical="center" wrapText="1"/>
      <protection/>
    </xf>
    <xf numFmtId="0" fontId="7" fillId="33" borderId="10" xfId="54" applyFont="1" applyFill="1" applyBorder="1" applyAlignment="1">
      <alignment horizontal="center" vertical="center" wrapText="1"/>
      <protection/>
    </xf>
    <xf numFmtId="0" fontId="7" fillId="33" borderId="11" xfId="54" applyFont="1" applyFill="1" applyBorder="1" applyAlignment="1">
      <alignment horizontal="center" vertical="center" wrapText="1"/>
      <protection/>
    </xf>
    <xf numFmtId="0" fontId="2" fillId="39" borderId="10" xfId="0" applyFont="1" applyFill="1" applyBorder="1" applyAlignment="1">
      <alignment horizontal="center" vertical="center"/>
    </xf>
    <xf numFmtId="0" fontId="2" fillId="39" borderId="11" xfId="0" applyFont="1" applyFill="1" applyBorder="1" applyAlignment="1">
      <alignment horizontal="center" vertical="center"/>
    </xf>
    <xf numFmtId="164" fontId="0" fillId="40" borderId="10" xfId="0" applyNumberFormat="1" applyFont="1" applyFill="1" applyBorder="1" applyAlignment="1">
      <alignment horizontal="center" vertical="center"/>
    </xf>
    <xf numFmtId="164" fontId="0" fillId="40" borderId="11" xfId="0" applyNumberFormat="1" applyFont="1" applyFill="1" applyBorder="1" applyAlignment="1">
      <alignment horizontal="center" vertical="center"/>
    </xf>
    <xf numFmtId="0" fontId="6" fillId="0" borderId="0" xfId="53" applyFont="1" applyAlignment="1">
      <alignment horizontal="center"/>
      <protection/>
    </xf>
    <xf numFmtId="0" fontId="1" fillId="0" borderId="12" xfId="53" applyFont="1" applyBorder="1" applyAlignment="1">
      <alignment horizontal="center" vertical="center" wrapText="1"/>
      <protection/>
    </xf>
    <xf numFmtId="0" fontId="1" fillId="0" borderId="12" xfId="53" applyFont="1" applyFill="1" applyBorder="1" applyAlignment="1">
      <alignment horizontal="center" vertical="center" wrapText="1"/>
      <protection/>
    </xf>
    <xf numFmtId="0" fontId="1" fillId="0" borderId="12" xfId="53" applyFont="1" applyFill="1" applyBorder="1" applyAlignment="1">
      <alignment horizontal="center" vertical="center" wrapText="1"/>
      <protection/>
    </xf>
    <xf numFmtId="0" fontId="1" fillId="0" borderId="12" xfId="53" applyFont="1" applyBorder="1" applyAlignment="1">
      <alignment horizontal="center" vertical="center" wrapText="1"/>
      <protection/>
    </xf>
    <xf numFmtId="0" fontId="1" fillId="0" borderId="15" xfId="53" applyFont="1" applyBorder="1" applyAlignment="1">
      <alignment horizontal="center"/>
      <protection/>
    </xf>
    <xf numFmtId="0" fontId="1" fillId="0" borderId="19" xfId="53" applyFont="1" applyBorder="1" applyAlignment="1">
      <alignment horizontal="center"/>
      <protection/>
    </xf>
    <xf numFmtId="0" fontId="0" fillId="0" borderId="12" xfId="53" applyFont="1" applyBorder="1" applyAlignment="1">
      <alignment horizontal="center" vertical="center" wrapText="1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342900</xdr:colOff>
      <xdr:row>0</xdr:row>
      <xdr:rowOff>123825</xdr:rowOff>
    </xdr:from>
    <xdr:to>
      <xdr:col>17</xdr:col>
      <xdr:colOff>180975</xdr:colOff>
      <xdr:row>0</xdr:row>
      <xdr:rowOff>857250</xdr:rowOff>
    </xdr:to>
    <xdr:pic>
      <xdr:nvPicPr>
        <xdr:cNvPr id="1" name="3 Imagen" descr="patrocinador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9050" y="123825"/>
          <a:ext cx="49530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219075</xdr:colOff>
      <xdr:row>0</xdr:row>
      <xdr:rowOff>85725</xdr:rowOff>
    </xdr:from>
    <xdr:to>
      <xdr:col>4</xdr:col>
      <xdr:colOff>361950</xdr:colOff>
      <xdr:row>0</xdr:row>
      <xdr:rowOff>923925</xdr:rowOff>
    </xdr:to>
    <xdr:pic>
      <xdr:nvPicPr>
        <xdr:cNvPr id="2" name="4 Imagen" descr="logo_reduit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4825" y="85725"/>
          <a:ext cx="28098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400050</xdr:colOff>
      <xdr:row>8</xdr:row>
      <xdr:rowOff>114300</xdr:rowOff>
    </xdr:from>
    <xdr:to>
      <xdr:col>6</xdr:col>
      <xdr:colOff>333375</xdr:colOff>
      <xdr:row>13</xdr:row>
      <xdr:rowOff>38100</xdr:rowOff>
    </xdr:to>
    <xdr:pic>
      <xdr:nvPicPr>
        <xdr:cNvPr id="1" name="3 Imagen" descr="patrocinador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257550"/>
          <a:ext cx="49530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400050</xdr:colOff>
      <xdr:row>0</xdr:row>
      <xdr:rowOff>57150</xdr:rowOff>
    </xdr:from>
    <xdr:to>
      <xdr:col>3</xdr:col>
      <xdr:colOff>638175</xdr:colOff>
      <xdr:row>0</xdr:row>
      <xdr:rowOff>1028700</xdr:rowOff>
    </xdr:to>
    <xdr:pic>
      <xdr:nvPicPr>
        <xdr:cNvPr id="2" name="Picture 2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0050" y="57150"/>
          <a:ext cx="29718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342900</xdr:colOff>
      <xdr:row>0</xdr:row>
      <xdr:rowOff>123825</xdr:rowOff>
    </xdr:from>
    <xdr:to>
      <xdr:col>17</xdr:col>
      <xdr:colOff>180975</xdr:colOff>
      <xdr:row>0</xdr:row>
      <xdr:rowOff>857250</xdr:rowOff>
    </xdr:to>
    <xdr:pic>
      <xdr:nvPicPr>
        <xdr:cNvPr id="1" name="3 Imagen" descr="patrocinador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9050" y="123825"/>
          <a:ext cx="49530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219075</xdr:colOff>
      <xdr:row>0</xdr:row>
      <xdr:rowOff>85725</xdr:rowOff>
    </xdr:from>
    <xdr:to>
      <xdr:col>4</xdr:col>
      <xdr:colOff>361950</xdr:colOff>
      <xdr:row>0</xdr:row>
      <xdr:rowOff>923925</xdr:rowOff>
    </xdr:to>
    <xdr:pic>
      <xdr:nvPicPr>
        <xdr:cNvPr id="2" name="4 Imagen" descr="logo_reduit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4825" y="85725"/>
          <a:ext cx="28098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</xdr:colOff>
      <xdr:row>0</xdr:row>
      <xdr:rowOff>38100</xdr:rowOff>
    </xdr:from>
    <xdr:to>
      <xdr:col>17</xdr:col>
      <xdr:colOff>276225</xdr:colOff>
      <xdr:row>0</xdr:row>
      <xdr:rowOff>771525</xdr:rowOff>
    </xdr:to>
    <xdr:pic>
      <xdr:nvPicPr>
        <xdr:cNvPr id="1" name="3 Imagen" descr="patrocinador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4300" y="38100"/>
          <a:ext cx="49530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314325</xdr:colOff>
      <xdr:row>0</xdr:row>
      <xdr:rowOff>0</xdr:rowOff>
    </xdr:from>
    <xdr:to>
      <xdr:col>4</xdr:col>
      <xdr:colOff>457200</xdr:colOff>
      <xdr:row>0</xdr:row>
      <xdr:rowOff>838200</xdr:rowOff>
    </xdr:to>
    <xdr:pic>
      <xdr:nvPicPr>
        <xdr:cNvPr id="2" name="4 Imagen" descr="logo_reduit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" y="0"/>
          <a:ext cx="28098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</xdr:colOff>
      <xdr:row>0</xdr:row>
      <xdr:rowOff>38100</xdr:rowOff>
    </xdr:from>
    <xdr:to>
      <xdr:col>17</xdr:col>
      <xdr:colOff>276225</xdr:colOff>
      <xdr:row>0</xdr:row>
      <xdr:rowOff>771525</xdr:rowOff>
    </xdr:to>
    <xdr:pic>
      <xdr:nvPicPr>
        <xdr:cNvPr id="1" name="3 Imagen" descr="patrocinador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2875" y="38100"/>
          <a:ext cx="49530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314325</xdr:colOff>
      <xdr:row>0</xdr:row>
      <xdr:rowOff>28575</xdr:rowOff>
    </xdr:from>
    <xdr:to>
      <xdr:col>4</xdr:col>
      <xdr:colOff>428625</xdr:colOff>
      <xdr:row>0</xdr:row>
      <xdr:rowOff>866775</xdr:rowOff>
    </xdr:to>
    <xdr:pic>
      <xdr:nvPicPr>
        <xdr:cNvPr id="2" name="4 Imagen" descr="logo_reduit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" y="28575"/>
          <a:ext cx="28098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171450</xdr:colOff>
      <xdr:row>0</xdr:row>
      <xdr:rowOff>57150</xdr:rowOff>
    </xdr:from>
    <xdr:to>
      <xdr:col>15</xdr:col>
      <xdr:colOff>304800</xdr:colOff>
      <xdr:row>0</xdr:row>
      <xdr:rowOff>790575</xdr:rowOff>
    </xdr:to>
    <xdr:pic>
      <xdr:nvPicPr>
        <xdr:cNvPr id="1" name="3 Imagen" descr="patrocinador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2775" y="57150"/>
          <a:ext cx="49530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28575</xdr:rowOff>
    </xdr:from>
    <xdr:to>
      <xdr:col>3</xdr:col>
      <xdr:colOff>838200</xdr:colOff>
      <xdr:row>0</xdr:row>
      <xdr:rowOff>866775</xdr:rowOff>
    </xdr:to>
    <xdr:pic>
      <xdr:nvPicPr>
        <xdr:cNvPr id="2" name="4 Imagen" descr="logo_reduit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8575"/>
          <a:ext cx="28098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247650</xdr:colOff>
      <xdr:row>0</xdr:row>
      <xdr:rowOff>66675</xdr:rowOff>
    </xdr:from>
    <xdr:to>
      <xdr:col>15</xdr:col>
      <xdr:colOff>381000</xdr:colOff>
      <xdr:row>0</xdr:row>
      <xdr:rowOff>800100</xdr:rowOff>
    </xdr:to>
    <xdr:pic>
      <xdr:nvPicPr>
        <xdr:cNvPr id="1" name="3 Imagen" descr="patrocinador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8975" y="66675"/>
          <a:ext cx="49530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28575</xdr:rowOff>
    </xdr:from>
    <xdr:to>
      <xdr:col>3</xdr:col>
      <xdr:colOff>876300</xdr:colOff>
      <xdr:row>0</xdr:row>
      <xdr:rowOff>866775</xdr:rowOff>
    </xdr:to>
    <xdr:pic>
      <xdr:nvPicPr>
        <xdr:cNvPr id="2" name="4 Imagen" descr="logo_reduit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28575"/>
          <a:ext cx="28098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247650</xdr:colOff>
      <xdr:row>0</xdr:row>
      <xdr:rowOff>66675</xdr:rowOff>
    </xdr:from>
    <xdr:to>
      <xdr:col>15</xdr:col>
      <xdr:colOff>381000</xdr:colOff>
      <xdr:row>0</xdr:row>
      <xdr:rowOff>800100</xdr:rowOff>
    </xdr:to>
    <xdr:pic>
      <xdr:nvPicPr>
        <xdr:cNvPr id="1" name="3 Imagen" descr="patrocinador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8975" y="66675"/>
          <a:ext cx="49530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28575</xdr:rowOff>
    </xdr:from>
    <xdr:to>
      <xdr:col>3</xdr:col>
      <xdr:colOff>876300</xdr:colOff>
      <xdr:row>0</xdr:row>
      <xdr:rowOff>866775</xdr:rowOff>
    </xdr:to>
    <xdr:pic>
      <xdr:nvPicPr>
        <xdr:cNvPr id="2" name="4 Imagen" descr="logo_reduit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28575"/>
          <a:ext cx="28098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</xdr:colOff>
      <xdr:row>0</xdr:row>
      <xdr:rowOff>38100</xdr:rowOff>
    </xdr:from>
    <xdr:to>
      <xdr:col>17</xdr:col>
      <xdr:colOff>276225</xdr:colOff>
      <xdr:row>0</xdr:row>
      <xdr:rowOff>771525</xdr:rowOff>
    </xdr:to>
    <xdr:pic>
      <xdr:nvPicPr>
        <xdr:cNvPr id="1" name="3 Imagen" descr="patrocinador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2875" y="38100"/>
          <a:ext cx="49530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314325</xdr:colOff>
      <xdr:row>0</xdr:row>
      <xdr:rowOff>28575</xdr:rowOff>
    </xdr:from>
    <xdr:to>
      <xdr:col>4</xdr:col>
      <xdr:colOff>428625</xdr:colOff>
      <xdr:row>0</xdr:row>
      <xdr:rowOff>866775</xdr:rowOff>
    </xdr:to>
    <xdr:pic>
      <xdr:nvPicPr>
        <xdr:cNvPr id="2" name="4 Imagen" descr="logo_reduit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" y="28575"/>
          <a:ext cx="28098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19050</xdr:rowOff>
    </xdr:from>
    <xdr:to>
      <xdr:col>3</xdr:col>
      <xdr:colOff>552450</xdr:colOff>
      <xdr:row>0</xdr:row>
      <xdr:rowOff>962025</xdr:rowOff>
    </xdr:to>
    <xdr:pic>
      <xdr:nvPicPr>
        <xdr:cNvPr id="1" name="Picture 2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9050"/>
          <a:ext cx="28860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990600</xdr:colOff>
      <xdr:row>0</xdr:row>
      <xdr:rowOff>104775</xdr:rowOff>
    </xdr:from>
    <xdr:to>
      <xdr:col>14</xdr:col>
      <xdr:colOff>104775</xdr:colOff>
      <xdr:row>0</xdr:row>
      <xdr:rowOff>838200</xdr:rowOff>
    </xdr:to>
    <xdr:pic>
      <xdr:nvPicPr>
        <xdr:cNvPr id="2" name="3 Imagen" descr="patrocinador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43325" y="104775"/>
          <a:ext cx="49530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62"/>
  <sheetViews>
    <sheetView showGridLines="0" zoomScalePageLayoutView="0" workbookViewId="0" topLeftCell="A4">
      <selection activeCell="D41" sqref="D41:D42"/>
    </sheetView>
  </sheetViews>
  <sheetFormatPr defaultColWidth="11.421875" defaultRowHeight="12.75"/>
  <cols>
    <col min="1" max="1" width="4.28125" style="1" customWidth="1"/>
    <col min="2" max="2" width="13.00390625" style="1" customWidth="1"/>
    <col min="3" max="3" width="12.7109375" style="1" customWidth="1"/>
    <col min="4" max="4" width="14.28125" style="1" customWidth="1"/>
    <col min="5" max="5" width="8.00390625" style="1" customWidth="1"/>
    <col min="6" max="6" width="6.00390625" style="1" customWidth="1"/>
    <col min="7" max="7" width="8.57421875" style="2" customWidth="1"/>
    <col min="8" max="8" width="5.7109375" style="1" customWidth="1"/>
    <col min="9" max="9" width="6.7109375" style="1" customWidth="1"/>
    <col min="10" max="10" width="5.7109375" style="1" customWidth="1"/>
    <col min="11" max="11" width="6.7109375" style="1" customWidth="1"/>
    <col min="12" max="12" width="5.7109375" style="1" customWidth="1"/>
    <col min="13" max="13" width="6.7109375" style="1" customWidth="1"/>
    <col min="14" max="14" width="5.7109375" style="1" customWidth="1"/>
    <col min="15" max="15" width="6.7109375" style="1" customWidth="1"/>
    <col min="16" max="16" width="5.7109375" style="1" customWidth="1"/>
    <col min="17" max="17" width="6.7109375" style="1" customWidth="1"/>
    <col min="18" max="18" width="5.7109375" style="1" customWidth="1"/>
    <col min="19" max="19" width="6.57421875" style="1" bestFit="1" customWidth="1"/>
    <col min="20" max="20" width="6.140625" style="1" customWidth="1"/>
    <col min="21" max="16384" width="11.421875" style="1" customWidth="1"/>
  </cols>
  <sheetData>
    <row r="1" ht="75.75" customHeight="1"/>
    <row r="2" spans="1:20" ht="19.5" customHeight="1">
      <c r="A2" s="63" t="s">
        <v>130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4"/>
    </row>
    <row r="3" spans="1:21" ht="12" customHeight="1">
      <c r="A3" s="71" t="s">
        <v>5</v>
      </c>
      <c r="B3" s="71" t="s">
        <v>1</v>
      </c>
      <c r="C3" s="71" t="s">
        <v>3</v>
      </c>
      <c r="D3" s="78" t="s">
        <v>2</v>
      </c>
      <c r="E3" s="80" t="s">
        <v>7</v>
      </c>
      <c r="F3" s="71" t="s">
        <v>0</v>
      </c>
      <c r="G3" s="71" t="s">
        <v>4</v>
      </c>
      <c r="H3" s="56">
        <v>1</v>
      </c>
      <c r="I3" s="57" t="s">
        <v>6</v>
      </c>
      <c r="J3" s="56">
        <v>2</v>
      </c>
      <c r="K3" s="57" t="s">
        <v>6</v>
      </c>
      <c r="L3" s="56">
        <v>3</v>
      </c>
      <c r="M3" s="57" t="s">
        <v>6</v>
      </c>
      <c r="N3" s="56">
        <v>4</v>
      </c>
      <c r="O3" s="57" t="s">
        <v>6</v>
      </c>
      <c r="P3" s="56">
        <v>5</v>
      </c>
      <c r="Q3" s="57" t="s">
        <v>6</v>
      </c>
      <c r="R3" s="56">
        <v>6</v>
      </c>
      <c r="S3" s="57" t="s">
        <v>6</v>
      </c>
      <c r="T3" s="2"/>
      <c r="U3" s="2"/>
    </row>
    <row r="4" spans="1:21" ht="12" customHeight="1">
      <c r="A4" s="71"/>
      <c r="B4" s="71"/>
      <c r="C4" s="71"/>
      <c r="D4" s="79"/>
      <c r="E4" s="71"/>
      <c r="F4" s="71"/>
      <c r="G4" s="71"/>
      <c r="H4" s="56"/>
      <c r="I4" s="57"/>
      <c r="J4" s="56"/>
      <c r="K4" s="57"/>
      <c r="L4" s="56"/>
      <c r="M4" s="57"/>
      <c r="N4" s="56"/>
      <c r="O4" s="57"/>
      <c r="P4" s="56"/>
      <c r="Q4" s="57"/>
      <c r="R4" s="56"/>
      <c r="S4" s="57"/>
      <c r="T4" s="2"/>
      <c r="U4" s="2"/>
    </row>
    <row r="5" spans="1:21" ht="12.75" customHeight="1">
      <c r="A5" s="81">
        <v>1</v>
      </c>
      <c r="B5" s="77" t="s">
        <v>11</v>
      </c>
      <c r="C5" s="74" t="s">
        <v>98</v>
      </c>
      <c r="D5" s="9" t="s">
        <v>20</v>
      </c>
      <c r="E5" s="75">
        <f>SUM(H5+J5+L5+N5+P5+R5)</f>
        <v>760</v>
      </c>
      <c r="F5" s="73">
        <v>50</v>
      </c>
      <c r="G5" s="72" t="s">
        <v>60</v>
      </c>
      <c r="H5" s="58">
        <v>127</v>
      </c>
      <c r="I5" s="51">
        <v>11.877</v>
      </c>
      <c r="J5" s="58">
        <v>125</v>
      </c>
      <c r="K5" s="60">
        <v>11.832</v>
      </c>
      <c r="L5" s="50">
        <v>127</v>
      </c>
      <c r="M5" s="69">
        <v>11.546</v>
      </c>
      <c r="N5" s="58">
        <v>128</v>
      </c>
      <c r="O5" s="51">
        <v>11.675</v>
      </c>
      <c r="P5" s="86">
        <v>130</v>
      </c>
      <c r="Q5" s="51">
        <v>11.703</v>
      </c>
      <c r="R5" s="52">
        <v>123</v>
      </c>
      <c r="S5" s="60">
        <v>11.722</v>
      </c>
      <c r="T5" s="2"/>
      <c r="U5" s="2"/>
    </row>
    <row r="6" spans="1:21" ht="12.75" customHeight="1">
      <c r="A6" s="81"/>
      <c r="B6" s="77"/>
      <c r="C6" s="74"/>
      <c r="D6" s="10" t="s">
        <v>29</v>
      </c>
      <c r="E6" s="76"/>
      <c r="F6" s="73"/>
      <c r="G6" s="72"/>
      <c r="H6" s="58"/>
      <c r="I6" s="51"/>
      <c r="J6" s="58"/>
      <c r="K6" s="61"/>
      <c r="L6" s="50"/>
      <c r="M6" s="70"/>
      <c r="N6" s="58"/>
      <c r="O6" s="51"/>
      <c r="P6" s="87"/>
      <c r="Q6" s="51"/>
      <c r="R6" s="52"/>
      <c r="S6" s="61"/>
      <c r="T6" s="2"/>
      <c r="U6" s="2"/>
    </row>
    <row r="7" spans="1:21" ht="12.75" customHeight="1">
      <c r="A7" s="81">
        <v>2</v>
      </c>
      <c r="B7" s="77" t="s">
        <v>99</v>
      </c>
      <c r="C7" s="74" t="s">
        <v>10</v>
      </c>
      <c r="D7" s="7" t="s">
        <v>38</v>
      </c>
      <c r="E7" s="75">
        <f>SUM(H7+J7+L7+N7+P7+R7)</f>
        <v>750</v>
      </c>
      <c r="F7" s="73">
        <v>29</v>
      </c>
      <c r="G7" s="72" t="s">
        <v>60</v>
      </c>
      <c r="H7" s="58">
        <v>127</v>
      </c>
      <c r="I7" s="60">
        <v>11.804</v>
      </c>
      <c r="J7" s="50">
        <v>122</v>
      </c>
      <c r="K7" s="51">
        <v>12.09</v>
      </c>
      <c r="L7" s="50">
        <v>123</v>
      </c>
      <c r="M7" s="51">
        <v>11.971</v>
      </c>
      <c r="N7" s="58">
        <v>128</v>
      </c>
      <c r="O7" s="51">
        <v>11.691</v>
      </c>
      <c r="P7" s="50">
        <v>125</v>
      </c>
      <c r="Q7" s="51">
        <v>11.873</v>
      </c>
      <c r="R7" s="50">
        <v>125</v>
      </c>
      <c r="S7" s="51">
        <v>11.892</v>
      </c>
      <c r="T7" s="2"/>
      <c r="U7" s="2"/>
    </row>
    <row r="8" spans="1:21" ht="12.75" customHeight="1">
      <c r="A8" s="81"/>
      <c r="B8" s="77"/>
      <c r="C8" s="74"/>
      <c r="D8" s="8" t="s">
        <v>100</v>
      </c>
      <c r="E8" s="76"/>
      <c r="F8" s="73"/>
      <c r="G8" s="72"/>
      <c r="H8" s="58"/>
      <c r="I8" s="61"/>
      <c r="J8" s="50"/>
      <c r="K8" s="51"/>
      <c r="L8" s="50"/>
      <c r="M8" s="51"/>
      <c r="N8" s="58"/>
      <c r="O8" s="51"/>
      <c r="P8" s="50"/>
      <c r="Q8" s="51"/>
      <c r="R8" s="50"/>
      <c r="S8" s="51"/>
      <c r="T8" s="2"/>
      <c r="U8" s="2"/>
    </row>
    <row r="9" spans="1:21" ht="12.75" customHeight="1">
      <c r="A9" s="81">
        <v>3</v>
      </c>
      <c r="B9" s="77" t="s">
        <v>8</v>
      </c>
      <c r="C9" s="74" t="s">
        <v>101</v>
      </c>
      <c r="D9" s="7" t="s">
        <v>102</v>
      </c>
      <c r="E9" s="75">
        <f>SUM(H9+J9+L9+N9+P9+R9)</f>
        <v>740</v>
      </c>
      <c r="F9" s="73">
        <v>35</v>
      </c>
      <c r="G9" s="85" t="s">
        <v>129</v>
      </c>
      <c r="H9" s="50">
        <v>121</v>
      </c>
      <c r="I9" s="62">
        <v>12.341</v>
      </c>
      <c r="J9" s="50">
        <v>122</v>
      </c>
      <c r="K9" s="51">
        <v>12.333</v>
      </c>
      <c r="L9" s="50">
        <v>126</v>
      </c>
      <c r="M9" s="51">
        <v>11.941</v>
      </c>
      <c r="N9" s="50">
        <v>124</v>
      </c>
      <c r="O9" s="51">
        <v>12.099</v>
      </c>
      <c r="P9" s="50">
        <v>123</v>
      </c>
      <c r="Q9" s="51">
        <v>12.085</v>
      </c>
      <c r="R9" s="50">
        <v>124</v>
      </c>
      <c r="S9" s="51">
        <v>11.922</v>
      </c>
      <c r="T9" s="2"/>
      <c r="U9" s="2"/>
    </row>
    <row r="10" spans="1:21" ht="12.75" customHeight="1">
      <c r="A10" s="81"/>
      <c r="B10" s="77"/>
      <c r="C10" s="74"/>
      <c r="D10" s="10" t="s">
        <v>42</v>
      </c>
      <c r="E10" s="76"/>
      <c r="F10" s="73"/>
      <c r="G10" s="72"/>
      <c r="H10" s="50"/>
      <c r="I10" s="51"/>
      <c r="J10" s="50"/>
      <c r="K10" s="51"/>
      <c r="L10" s="50"/>
      <c r="M10" s="51"/>
      <c r="N10" s="50"/>
      <c r="O10" s="51"/>
      <c r="P10" s="50"/>
      <c r="Q10" s="51"/>
      <c r="R10" s="50"/>
      <c r="S10" s="51"/>
      <c r="T10" s="2"/>
      <c r="U10" s="2"/>
    </row>
    <row r="11" spans="1:21" ht="12.75" customHeight="1">
      <c r="A11" s="81">
        <v>4</v>
      </c>
      <c r="B11" s="77" t="s">
        <v>103</v>
      </c>
      <c r="C11" s="74" t="s">
        <v>103</v>
      </c>
      <c r="D11" s="7" t="s">
        <v>56</v>
      </c>
      <c r="E11" s="75">
        <f>SUM(H11+J11+L11+N11+P11+R11)</f>
        <v>740</v>
      </c>
      <c r="F11" s="73">
        <v>20</v>
      </c>
      <c r="G11" s="72" t="s">
        <v>60</v>
      </c>
      <c r="H11" s="50">
        <v>123</v>
      </c>
      <c r="I11" s="51">
        <v>12.062</v>
      </c>
      <c r="J11" s="50">
        <v>122</v>
      </c>
      <c r="K11" s="51">
        <v>11.981</v>
      </c>
      <c r="L11" s="50">
        <v>124</v>
      </c>
      <c r="M11" s="51">
        <v>11.983</v>
      </c>
      <c r="N11" s="50">
        <v>126</v>
      </c>
      <c r="O11" s="51">
        <v>11.914</v>
      </c>
      <c r="P11" s="50">
        <v>127</v>
      </c>
      <c r="Q11" s="51">
        <v>11.932</v>
      </c>
      <c r="R11" s="50">
        <v>118</v>
      </c>
      <c r="S11" s="51">
        <v>12.33</v>
      </c>
      <c r="T11" s="2"/>
      <c r="U11" s="2"/>
    </row>
    <row r="12" spans="1:21" ht="12.75" customHeight="1">
      <c r="A12" s="81"/>
      <c r="B12" s="77"/>
      <c r="C12" s="74"/>
      <c r="D12" s="8" t="s">
        <v>21</v>
      </c>
      <c r="E12" s="76"/>
      <c r="F12" s="73"/>
      <c r="G12" s="72"/>
      <c r="H12" s="50"/>
      <c r="I12" s="51"/>
      <c r="J12" s="50"/>
      <c r="K12" s="51"/>
      <c r="L12" s="50"/>
      <c r="M12" s="51"/>
      <c r="N12" s="50"/>
      <c r="O12" s="51"/>
      <c r="P12" s="50"/>
      <c r="Q12" s="51"/>
      <c r="R12" s="50"/>
      <c r="S12" s="51"/>
      <c r="T12" s="2"/>
      <c r="U12" s="2"/>
    </row>
    <row r="13" spans="1:21" ht="12.75" customHeight="1">
      <c r="A13" s="81">
        <v>5</v>
      </c>
      <c r="B13" s="77" t="s">
        <v>104</v>
      </c>
      <c r="C13" s="74" t="s">
        <v>105</v>
      </c>
      <c r="D13" s="7" t="s">
        <v>26</v>
      </c>
      <c r="E13" s="75">
        <f>SUM(H13+J13+L13+N13+P13+R13)</f>
        <v>739</v>
      </c>
      <c r="F13" s="73">
        <v>97</v>
      </c>
      <c r="G13" s="72" t="s">
        <v>14</v>
      </c>
      <c r="H13" s="50">
        <v>119</v>
      </c>
      <c r="I13" s="51">
        <v>12.639</v>
      </c>
      <c r="J13" s="50">
        <v>124</v>
      </c>
      <c r="K13" s="51">
        <v>12.028</v>
      </c>
      <c r="L13" s="50">
        <v>123</v>
      </c>
      <c r="M13" s="51">
        <v>12.21</v>
      </c>
      <c r="N13" s="50">
        <v>125</v>
      </c>
      <c r="O13" s="51">
        <v>11.924</v>
      </c>
      <c r="P13" s="50">
        <v>123</v>
      </c>
      <c r="Q13" s="51">
        <v>12.175</v>
      </c>
      <c r="R13" s="50">
        <v>125</v>
      </c>
      <c r="S13" s="51">
        <v>12.034</v>
      </c>
      <c r="T13" s="2"/>
      <c r="U13" s="2"/>
    </row>
    <row r="14" spans="1:21" ht="12.75" customHeight="1">
      <c r="A14" s="81"/>
      <c r="B14" s="77"/>
      <c r="C14" s="74"/>
      <c r="D14" s="8" t="s">
        <v>55</v>
      </c>
      <c r="E14" s="76"/>
      <c r="F14" s="73"/>
      <c r="G14" s="72"/>
      <c r="H14" s="50"/>
      <c r="I14" s="51"/>
      <c r="J14" s="50"/>
      <c r="K14" s="51"/>
      <c r="L14" s="50"/>
      <c r="M14" s="51"/>
      <c r="N14" s="50"/>
      <c r="O14" s="51"/>
      <c r="P14" s="50"/>
      <c r="Q14" s="51"/>
      <c r="R14" s="50"/>
      <c r="S14" s="51"/>
      <c r="T14" s="2"/>
      <c r="U14" s="2"/>
    </row>
    <row r="15" spans="1:21" ht="12.75" customHeight="1">
      <c r="A15" s="81">
        <v>6</v>
      </c>
      <c r="B15" s="77" t="s">
        <v>106</v>
      </c>
      <c r="C15" s="82" t="s">
        <v>101</v>
      </c>
      <c r="D15" s="7" t="s">
        <v>18</v>
      </c>
      <c r="E15" s="75">
        <f>SUM(H15+J15+L15+N15+P15+R15)</f>
        <v>731</v>
      </c>
      <c r="F15" s="73">
        <v>65</v>
      </c>
      <c r="G15" s="72" t="s">
        <v>60</v>
      </c>
      <c r="H15" s="50">
        <v>119</v>
      </c>
      <c r="I15" s="51">
        <v>12.375</v>
      </c>
      <c r="J15" s="50">
        <v>123</v>
      </c>
      <c r="K15" s="51">
        <v>12.07</v>
      </c>
      <c r="L15" s="50">
        <v>126</v>
      </c>
      <c r="M15" s="51">
        <v>11.598</v>
      </c>
      <c r="N15" s="50">
        <v>109</v>
      </c>
      <c r="O15" s="51">
        <v>11.765</v>
      </c>
      <c r="P15" s="50">
        <v>127</v>
      </c>
      <c r="Q15" s="60">
        <v>11.69</v>
      </c>
      <c r="R15" s="58">
        <v>127</v>
      </c>
      <c r="S15" s="51">
        <v>11.783</v>
      </c>
      <c r="T15" s="2"/>
      <c r="U15" s="2"/>
    </row>
    <row r="16" spans="1:21" ht="12.75" customHeight="1">
      <c r="A16" s="81"/>
      <c r="B16" s="77"/>
      <c r="C16" s="82"/>
      <c r="D16" s="8" t="s">
        <v>24</v>
      </c>
      <c r="E16" s="76"/>
      <c r="F16" s="73"/>
      <c r="G16" s="72"/>
      <c r="H16" s="50"/>
      <c r="I16" s="51"/>
      <c r="J16" s="50"/>
      <c r="K16" s="51"/>
      <c r="L16" s="50"/>
      <c r="M16" s="51"/>
      <c r="N16" s="50"/>
      <c r="O16" s="51"/>
      <c r="P16" s="50"/>
      <c r="Q16" s="61"/>
      <c r="R16" s="58"/>
      <c r="S16" s="51"/>
      <c r="T16" s="2"/>
      <c r="U16" s="2"/>
    </row>
    <row r="17" spans="1:21" ht="12.75" customHeight="1">
      <c r="A17" s="81">
        <v>7</v>
      </c>
      <c r="B17" s="77" t="s">
        <v>101</v>
      </c>
      <c r="C17" s="82" t="s">
        <v>101</v>
      </c>
      <c r="D17" s="7" t="s">
        <v>23</v>
      </c>
      <c r="E17" s="75">
        <f>SUM(H17+J17+L17+N17+P17+R17)</f>
        <v>731</v>
      </c>
      <c r="F17" s="73">
        <v>63</v>
      </c>
      <c r="G17" s="72" t="s">
        <v>14</v>
      </c>
      <c r="H17" s="50">
        <v>116</v>
      </c>
      <c r="I17" s="51">
        <v>12.399</v>
      </c>
      <c r="J17" s="50">
        <v>117</v>
      </c>
      <c r="K17" s="51">
        <v>12.409</v>
      </c>
      <c r="L17" s="58">
        <v>128</v>
      </c>
      <c r="M17" s="51">
        <v>11.638</v>
      </c>
      <c r="N17" s="50">
        <v>126</v>
      </c>
      <c r="O17" s="60">
        <v>11.63</v>
      </c>
      <c r="P17" s="50">
        <v>118</v>
      </c>
      <c r="Q17" s="51">
        <v>12.501</v>
      </c>
      <c r="R17" s="50">
        <v>126</v>
      </c>
      <c r="S17" s="51">
        <v>11.78</v>
      </c>
      <c r="T17" s="2"/>
      <c r="U17" s="2"/>
    </row>
    <row r="18" spans="1:21" ht="12.75" customHeight="1">
      <c r="A18" s="81"/>
      <c r="B18" s="77"/>
      <c r="C18" s="82"/>
      <c r="D18" s="8" t="s">
        <v>107</v>
      </c>
      <c r="E18" s="76"/>
      <c r="F18" s="73"/>
      <c r="G18" s="72"/>
      <c r="H18" s="50"/>
      <c r="I18" s="51"/>
      <c r="J18" s="50"/>
      <c r="K18" s="51"/>
      <c r="L18" s="58"/>
      <c r="M18" s="51"/>
      <c r="N18" s="50"/>
      <c r="O18" s="61"/>
      <c r="P18" s="50"/>
      <c r="Q18" s="51"/>
      <c r="R18" s="50"/>
      <c r="S18" s="51"/>
      <c r="T18" s="2"/>
      <c r="U18" s="2"/>
    </row>
    <row r="19" spans="1:21" ht="12.75" customHeight="1">
      <c r="A19" s="81">
        <v>8</v>
      </c>
      <c r="B19" s="77" t="s">
        <v>9</v>
      </c>
      <c r="C19" s="82" t="s">
        <v>108</v>
      </c>
      <c r="D19" s="7" t="s">
        <v>25</v>
      </c>
      <c r="E19" s="75">
        <f>SUM(H19+J19+L19+N19+P19+R19)</f>
        <v>729</v>
      </c>
      <c r="F19" s="73">
        <v>82</v>
      </c>
      <c r="G19" s="72" t="s">
        <v>60</v>
      </c>
      <c r="H19" s="50">
        <v>116</v>
      </c>
      <c r="I19" s="51">
        <v>12.576</v>
      </c>
      <c r="J19" s="50">
        <v>120</v>
      </c>
      <c r="K19" s="51">
        <v>12.316</v>
      </c>
      <c r="L19" s="50">
        <v>126</v>
      </c>
      <c r="M19" s="51">
        <v>12.024</v>
      </c>
      <c r="N19" s="50">
        <v>123</v>
      </c>
      <c r="O19" s="51">
        <v>12.028</v>
      </c>
      <c r="P19" s="50">
        <v>124</v>
      </c>
      <c r="Q19" s="51">
        <v>12.012</v>
      </c>
      <c r="R19" s="50">
        <v>120</v>
      </c>
      <c r="S19" s="51">
        <v>12.394</v>
      </c>
      <c r="T19" s="2"/>
      <c r="U19" s="2"/>
    </row>
    <row r="20" spans="1:21" ht="12.75" customHeight="1">
      <c r="A20" s="81"/>
      <c r="B20" s="77"/>
      <c r="C20" s="82"/>
      <c r="D20" s="8" t="s">
        <v>58</v>
      </c>
      <c r="E20" s="76"/>
      <c r="F20" s="73"/>
      <c r="G20" s="72"/>
      <c r="H20" s="50"/>
      <c r="I20" s="51"/>
      <c r="J20" s="50"/>
      <c r="K20" s="51"/>
      <c r="L20" s="50"/>
      <c r="M20" s="51"/>
      <c r="N20" s="50"/>
      <c r="O20" s="51"/>
      <c r="P20" s="50"/>
      <c r="Q20" s="51"/>
      <c r="R20" s="50"/>
      <c r="S20" s="51"/>
      <c r="T20" s="2"/>
      <c r="U20" s="2"/>
    </row>
    <row r="21" spans="1:21" ht="12.75" customHeight="1">
      <c r="A21" s="81">
        <v>9</v>
      </c>
      <c r="B21" s="77" t="s">
        <v>13</v>
      </c>
      <c r="C21" s="82" t="s">
        <v>108</v>
      </c>
      <c r="D21" s="7" t="s">
        <v>16</v>
      </c>
      <c r="E21" s="75">
        <f>SUM(H21+J21+L21+N21+P21+R21)</f>
        <v>724</v>
      </c>
      <c r="F21" s="73">
        <v>7</v>
      </c>
      <c r="G21" s="72" t="s">
        <v>14</v>
      </c>
      <c r="H21" s="50">
        <v>122</v>
      </c>
      <c r="I21" s="51">
        <v>12.13</v>
      </c>
      <c r="J21" s="50">
        <v>112</v>
      </c>
      <c r="K21" s="51">
        <v>12.428</v>
      </c>
      <c r="L21" s="50">
        <v>119</v>
      </c>
      <c r="M21" s="51">
        <v>12.237</v>
      </c>
      <c r="N21" s="50">
        <v>122</v>
      </c>
      <c r="O21" s="51">
        <v>12.129</v>
      </c>
      <c r="P21" s="50">
        <v>124</v>
      </c>
      <c r="Q21" s="51">
        <v>12.114</v>
      </c>
      <c r="R21" s="50">
        <v>125</v>
      </c>
      <c r="S21" s="51">
        <v>11.864</v>
      </c>
      <c r="T21" s="2"/>
      <c r="U21" s="2"/>
    </row>
    <row r="22" spans="1:21" ht="12.75" customHeight="1">
      <c r="A22" s="81"/>
      <c r="B22" s="77"/>
      <c r="C22" s="82"/>
      <c r="D22" s="8" t="s">
        <v>15</v>
      </c>
      <c r="E22" s="76"/>
      <c r="F22" s="73"/>
      <c r="G22" s="72"/>
      <c r="H22" s="50"/>
      <c r="I22" s="51"/>
      <c r="J22" s="50"/>
      <c r="K22" s="51"/>
      <c r="L22" s="50"/>
      <c r="M22" s="51"/>
      <c r="N22" s="50"/>
      <c r="O22" s="51"/>
      <c r="P22" s="50"/>
      <c r="Q22" s="51"/>
      <c r="R22" s="50"/>
      <c r="S22" s="51"/>
      <c r="T22" s="2"/>
      <c r="U22" s="2"/>
    </row>
    <row r="23" spans="1:21" ht="12.75" customHeight="1">
      <c r="A23" s="81">
        <v>10</v>
      </c>
      <c r="B23" s="77" t="s">
        <v>109</v>
      </c>
      <c r="C23" s="82" t="s">
        <v>110</v>
      </c>
      <c r="D23" s="7" t="s">
        <v>54</v>
      </c>
      <c r="E23" s="75">
        <f>SUM(H23+J23+L23+N23+P23+R23)</f>
        <v>723</v>
      </c>
      <c r="F23" s="73">
        <v>15</v>
      </c>
      <c r="G23" s="85" t="s">
        <v>127</v>
      </c>
      <c r="H23" s="52">
        <v>119</v>
      </c>
      <c r="I23" s="53">
        <v>12.424</v>
      </c>
      <c r="J23" s="52">
        <v>116</v>
      </c>
      <c r="K23" s="53">
        <v>12.45</v>
      </c>
      <c r="L23" s="52">
        <v>123</v>
      </c>
      <c r="M23" s="53">
        <v>12.255</v>
      </c>
      <c r="N23" s="52">
        <v>120</v>
      </c>
      <c r="O23" s="53">
        <v>12.272</v>
      </c>
      <c r="P23" s="52">
        <v>123</v>
      </c>
      <c r="Q23" s="53">
        <v>12.071</v>
      </c>
      <c r="R23" s="52">
        <v>122</v>
      </c>
      <c r="S23" s="53">
        <v>12.047</v>
      </c>
      <c r="T23" s="2"/>
      <c r="U23" s="2"/>
    </row>
    <row r="24" spans="1:21" ht="12.75" customHeight="1">
      <c r="A24" s="81"/>
      <c r="B24" s="77"/>
      <c r="C24" s="82"/>
      <c r="D24" s="8" t="s">
        <v>17</v>
      </c>
      <c r="E24" s="76"/>
      <c r="F24" s="73"/>
      <c r="G24" s="72"/>
      <c r="H24" s="52"/>
      <c r="I24" s="53"/>
      <c r="J24" s="52"/>
      <c r="K24" s="53"/>
      <c r="L24" s="52"/>
      <c r="M24" s="53"/>
      <c r="N24" s="52"/>
      <c r="O24" s="53"/>
      <c r="P24" s="52"/>
      <c r="Q24" s="53"/>
      <c r="R24" s="52"/>
      <c r="S24" s="53"/>
      <c r="T24" s="2"/>
      <c r="U24" s="2"/>
    </row>
    <row r="25" spans="1:21" ht="12.75" customHeight="1">
      <c r="A25" s="81">
        <v>11</v>
      </c>
      <c r="B25" s="77" t="s">
        <v>12</v>
      </c>
      <c r="C25" s="74" t="s">
        <v>98</v>
      </c>
      <c r="D25" s="7" t="s">
        <v>36</v>
      </c>
      <c r="E25" s="75">
        <f>SUM(H25+J25+L25+N25+P25+R25)</f>
        <v>720</v>
      </c>
      <c r="F25" s="73">
        <v>45</v>
      </c>
      <c r="G25" s="72" t="s">
        <v>60</v>
      </c>
      <c r="H25" s="52">
        <v>115</v>
      </c>
      <c r="I25" s="53">
        <v>12.433</v>
      </c>
      <c r="J25" s="52">
        <v>120</v>
      </c>
      <c r="K25" s="53">
        <v>11.863</v>
      </c>
      <c r="L25" s="52">
        <v>121</v>
      </c>
      <c r="M25" s="66">
        <v>11.523</v>
      </c>
      <c r="N25" s="52">
        <v>118</v>
      </c>
      <c r="O25" s="53">
        <v>11.929</v>
      </c>
      <c r="P25" s="52">
        <v>122</v>
      </c>
      <c r="Q25" s="53">
        <v>12.08</v>
      </c>
      <c r="R25" s="52">
        <v>124</v>
      </c>
      <c r="S25" s="53">
        <v>11.846</v>
      </c>
      <c r="T25" s="2"/>
      <c r="U25" s="2"/>
    </row>
    <row r="26" spans="1:21" ht="12.75" customHeight="1">
      <c r="A26" s="81"/>
      <c r="B26" s="77"/>
      <c r="C26" s="74"/>
      <c r="D26" s="8" t="s">
        <v>30</v>
      </c>
      <c r="E26" s="76"/>
      <c r="F26" s="73"/>
      <c r="G26" s="72"/>
      <c r="H26" s="52"/>
      <c r="I26" s="53"/>
      <c r="J26" s="52"/>
      <c r="K26" s="53"/>
      <c r="L26" s="52"/>
      <c r="M26" s="67"/>
      <c r="N26" s="52"/>
      <c r="O26" s="53"/>
      <c r="P26" s="52"/>
      <c r="Q26" s="53"/>
      <c r="R26" s="52"/>
      <c r="S26" s="53"/>
      <c r="T26" s="2"/>
      <c r="U26" s="2"/>
    </row>
    <row r="27" spans="1:21" ht="12.75" customHeight="1">
      <c r="A27" s="81">
        <v>12</v>
      </c>
      <c r="B27" s="77" t="s">
        <v>128</v>
      </c>
      <c r="C27" s="82" t="s">
        <v>101</v>
      </c>
      <c r="D27" s="6" t="s">
        <v>19</v>
      </c>
      <c r="E27" s="83">
        <f>SUM(H27+J27+L27+N27+P27+R27)</f>
        <v>704</v>
      </c>
      <c r="F27" s="84">
        <v>85</v>
      </c>
      <c r="G27" s="72" t="s">
        <v>60</v>
      </c>
      <c r="H27" s="54">
        <v>122</v>
      </c>
      <c r="I27" s="55">
        <v>12.257</v>
      </c>
      <c r="J27" s="54">
        <v>104</v>
      </c>
      <c r="K27" s="59" t="s">
        <v>61</v>
      </c>
      <c r="L27" s="54">
        <v>119</v>
      </c>
      <c r="M27" s="55">
        <v>12.15</v>
      </c>
      <c r="N27" s="54">
        <v>122</v>
      </c>
      <c r="O27" s="55">
        <v>11.974</v>
      </c>
      <c r="P27" s="54">
        <v>124</v>
      </c>
      <c r="Q27" s="55">
        <v>12.246</v>
      </c>
      <c r="R27" s="54">
        <v>113</v>
      </c>
      <c r="S27" s="55">
        <v>12.531</v>
      </c>
      <c r="T27" s="2"/>
      <c r="U27" s="2"/>
    </row>
    <row r="28" spans="1:21" ht="12.75" customHeight="1">
      <c r="A28" s="81"/>
      <c r="B28" s="77"/>
      <c r="C28" s="82"/>
      <c r="D28" s="5" t="s">
        <v>40</v>
      </c>
      <c r="E28" s="83"/>
      <c r="F28" s="84"/>
      <c r="G28" s="72"/>
      <c r="H28" s="54"/>
      <c r="I28" s="55"/>
      <c r="J28" s="54"/>
      <c r="K28" s="55"/>
      <c r="L28" s="54"/>
      <c r="M28" s="55"/>
      <c r="N28" s="54"/>
      <c r="O28" s="55"/>
      <c r="P28" s="54"/>
      <c r="Q28" s="55"/>
      <c r="R28" s="54"/>
      <c r="S28" s="55"/>
      <c r="T28" s="2"/>
      <c r="U28" s="2"/>
    </row>
    <row r="29" spans="1:21" ht="12.75" customHeight="1">
      <c r="A29" s="81">
        <v>13</v>
      </c>
      <c r="B29" s="77" t="s">
        <v>78</v>
      </c>
      <c r="C29" s="82" t="s">
        <v>101</v>
      </c>
      <c r="D29" s="3" t="s">
        <v>41</v>
      </c>
      <c r="E29" s="83">
        <f>SUM(H29+J29+L29+N29+P29+R29)</f>
        <v>688</v>
      </c>
      <c r="F29" s="84">
        <v>90</v>
      </c>
      <c r="G29" s="72" t="s">
        <v>60</v>
      </c>
      <c r="H29" s="49">
        <v>103</v>
      </c>
      <c r="I29" s="48">
        <v>12.961</v>
      </c>
      <c r="J29" s="49">
        <v>111</v>
      </c>
      <c r="K29" s="48">
        <v>12.55</v>
      </c>
      <c r="L29" s="49">
        <v>121</v>
      </c>
      <c r="M29" s="48">
        <v>12.33</v>
      </c>
      <c r="N29" s="54">
        <v>121</v>
      </c>
      <c r="O29" s="48">
        <v>12.23</v>
      </c>
      <c r="P29" s="49">
        <v>113</v>
      </c>
      <c r="Q29" s="48">
        <v>12.632</v>
      </c>
      <c r="R29" s="49">
        <v>119</v>
      </c>
      <c r="S29" s="48">
        <v>12.346</v>
      </c>
      <c r="T29" s="2"/>
      <c r="U29" s="2"/>
    </row>
    <row r="30" spans="1:21" ht="12.75" customHeight="1">
      <c r="A30" s="81"/>
      <c r="B30" s="77"/>
      <c r="C30" s="82"/>
      <c r="D30" s="4" t="s">
        <v>79</v>
      </c>
      <c r="E30" s="83"/>
      <c r="F30" s="84"/>
      <c r="G30" s="72"/>
      <c r="H30" s="49"/>
      <c r="I30" s="48"/>
      <c r="J30" s="49"/>
      <c r="K30" s="48"/>
      <c r="L30" s="49"/>
      <c r="M30" s="48"/>
      <c r="N30" s="54"/>
      <c r="O30" s="48"/>
      <c r="P30" s="49"/>
      <c r="Q30" s="48"/>
      <c r="R30" s="49"/>
      <c r="S30" s="48"/>
      <c r="T30" s="2"/>
      <c r="U30" s="2"/>
    </row>
    <row r="31" spans="1:21" ht="12.75" customHeight="1">
      <c r="A31" s="81">
        <v>14</v>
      </c>
      <c r="B31" s="77" t="s">
        <v>63</v>
      </c>
      <c r="C31" s="82" t="s">
        <v>117</v>
      </c>
      <c r="D31" s="3" t="s">
        <v>83</v>
      </c>
      <c r="E31" s="83">
        <f>SUM(H31+J31+L31+N31+P31+R31)</f>
        <v>688</v>
      </c>
      <c r="F31" s="84">
        <v>65</v>
      </c>
      <c r="G31" s="72" t="s">
        <v>60</v>
      </c>
      <c r="H31" s="54">
        <v>111</v>
      </c>
      <c r="I31" s="55">
        <v>12.908</v>
      </c>
      <c r="J31" s="54">
        <v>109</v>
      </c>
      <c r="K31" s="59" t="s">
        <v>61</v>
      </c>
      <c r="L31" s="54">
        <v>117</v>
      </c>
      <c r="M31" s="68" t="s">
        <v>61</v>
      </c>
      <c r="N31" s="54">
        <v>117</v>
      </c>
      <c r="O31" s="55">
        <v>12.411</v>
      </c>
      <c r="P31" s="54">
        <v>119</v>
      </c>
      <c r="Q31" s="55">
        <v>12.383</v>
      </c>
      <c r="R31" s="54">
        <v>115</v>
      </c>
      <c r="S31" s="55">
        <v>12.829</v>
      </c>
      <c r="T31" s="2"/>
      <c r="U31" s="2"/>
    </row>
    <row r="32" spans="1:21" ht="12.75" customHeight="1">
      <c r="A32" s="81"/>
      <c r="B32" s="77"/>
      <c r="C32" s="82"/>
      <c r="D32" s="4" t="s">
        <v>84</v>
      </c>
      <c r="E32" s="83"/>
      <c r="F32" s="84"/>
      <c r="G32" s="85"/>
      <c r="H32" s="54"/>
      <c r="I32" s="55"/>
      <c r="J32" s="54"/>
      <c r="K32" s="55"/>
      <c r="L32" s="54"/>
      <c r="M32" s="55"/>
      <c r="N32" s="54"/>
      <c r="O32" s="55"/>
      <c r="P32" s="54"/>
      <c r="Q32" s="55"/>
      <c r="R32" s="54"/>
      <c r="S32" s="55"/>
      <c r="T32" s="2"/>
      <c r="U32" s="2"/>
    </row>
    <row r="33" spans="1:21" ht="12.75" customHeight="1">
      <c r="A33" s="81">
        <v>15</v>
      </c>
      <c r="B33" s="77" t="s">
        <v>120</v>
      </c>
      <c r="C33" s="82" t="s">
        <v>118</v>
      </c>
      <c r="D33" s="3" t="s">
        <v>31</v>
      </c>
      <c r="E33" s="83">
        <f>SUM(H33+J33+L33+N33+P33+R33)</f>
        <v>684</v>
      </c>
      <c r="F33" s="84">
        <v>30</v>
      </c>
      <c r="G33" s="72" t="s">
        <v>60</v>
      </c>
      <c r="H33" s="49">
        <v>108</v>
      </c>
      <c r="I33" s="48">
        <v>13.406</v>
      </c>
      <c r="J33" s="49">
        <v>113</v>
      </c>
      <c r="K33" s="48">
        <v>12.561</v>
      </c>
      <c r="L33" s="49">
        <v>120</v>
      </c>
      <c r="M33" s="48">
        <v>12.102</v>
      </c>
      <c r="N33" s="49">
        <v>116</v>
      </c>
      <c r="O33" s="48">
        <v>12.501</v>
      </c>
      <c r="P33" s="49">
        <v>111</v>
      </c>
      <c r="Q33" s="48">
        <v>12.992</v>
      </c>
      <c r="R33" s="49">
        <v>116</v>
      </c>
      <c r="S33" s="48">
        <v>12.281</v>
      </c>
      <c r="T33" s="2"/>
      <c r="U33" s="2"/>
    </row>
    <row r="34" spans="1:21" ht="12.75" customHeight="1">
      <c r="A34" s="81"/>
      <c r="B34" s="77"/>
      <c r="C34" s="82"/>
      <c r="D34" s="4" t="s">
        <v>86</v>
      </c>
      <c r="E34" s="83"/>
      <c r="F34" s="84"/>
      <c r="G34" s="72"/>
      <c r="H34" s="49"/>
      <c r="I34" s="48"/>
      <c r="J34" s="49"/>
      <c r="K34" s="48"/>
      <c r="L34" s="65"/>
      <c r="M34" s="48"/>
      <c r="N34" s="65"/>
      <c r="O34" s="48"/>
      <c r="P34" s="49"/>
      <c r="Q34" s="48"/>
      <c r="R34" s="49"/>
      <c r="S34" s="48"/>
      <c r="T34" s="2"/>
      <c r="U34" s="2"/>
    </row>
    <row r="35" spans="1:21" ht="12.75" customHeight="1">
      <c r="A35" s="81">
        <v>16</v>
      </c>
      <c r="B35" s="77" t="s">
        <v>69</v>
      </c>
      <c r="C35" s="82" t="s">
        <v>88</v>
      </c>
      <c r="D35" s="3" t="s">
        <v>70</v>
      </c>
      <c r="E35" s="83">
        <f>SUM(H35+J35+L35+N35+P35+R35)</f>
        <v>682</v>
      </c>
      <c r="F35" s="84">
        <v>15</v>
      </c>
      <c r="G35" s="72" t="s">
        <v>60</v>
      </c>
      <c r="H35" s="49">
        <v>110</v>
      </c>
      <c r="I35" s="48">
        <v>12.139</v>
      </c>
      <c r="J35" s="49">
        <v>112</v>
      </c>
      <c r="K35" s="48">
        <v>12.936</v>
      </c>
      <c r="L35" s="49">
        <v>118</v>
      </c>
      <c r="M35" s="48">
        <v>12.539</v>
      </c>
      <c r="N35" s="49">
        <v>115</v>
      </c>
      <c r="O35" s="48">
        <v>12.9917</v>
      </c>
      <c r="P35" s="49">
        <v>114</v>
      </c>
      <c r="Q35" s="48">
        <v>12.76</v>
      </c>
      <c r="R35" s="49">
        <v>113</v>
      </c>
      <c r="S35" s="48">
        <v>12.913</v>
      </c>
      <c r="T35" s="2"/>
      <c r="U35" s="2"/>
    </row>
    <row r="36" spans="1:21" ht="12.75" customHeight="1">
      <c r="A36" s="81"/>
      <c r="B36" s="77"/>
      <c r="C36" s="82"/>
      <c r="D36" s="4" t="s">
        <v>71</v>
      </c>
      <c r="E36" s="83"/>
      <c r="F36" s="84"/>
      <c r="G36" s="85"/>
      <c r="H36" s="49"/>
      <c r="I36" s="48"/>
      <c r="J36" s="49"/>
      <c r="K36" s="48"/>
      <c r="L36" s="49"/>
      <c r="M36" s="48"/>
      <c r="N36" s="49"/>
      <c r="O36" s="48"/>
      <c r="P36" s="49"/>
      <c r="Q36" s="48"/>
      <c r="R36" s="49"/>
      <c r="S36" s="48"/>
      <c r="T36" s="2"/>
      <c r="U36" s="2"/>
    </row>
    <row r="37" spans="1:21" ht="12.75" customHeight="1">
      <c r="A37" s="81">
        <v>17</v>
      </c>
      <c r="B37" s="77" t="s">
        <v>72</v>
      </c>
      <c r="C37" s="82" t="s">
        <v>88</v>
      </c>
      <c r="D37" s="3" t="s">
        <v>73</v>
      </c>
      <c r="E37" s="83">
        <f>SUM(H37+J37+L37+N37+P37+R37)</f>
        <v>674</v>
      </c>
      <c r="F37" s="84">
        <v>90</v>
      </c>
      <c r="G37" s="72" t="s">
        <v>60</v>
      </c>
      <c r="H37" s="49">
        <v>110</v>
      </c>
      <c r="I37" s="48">
        <v>13.253</v>
      </c>
      <c r="J37" s="49">
        <v>106</v>
      </c>
      <c r="K37" s="48">
        <v>12.952</v>
      </c>
      <c r="L37" s="49">
        <v>115</v>
      </c>
      <c r="M37" s="48">
        <v>12.612</v>
      </c>
      <c r="N37" s="49">
        <v>117</v>
      </c>
      <c r="O37" s="48">
        <v>12.762</v>
      </c>
      <c r="P37" s="49">
        <v>114</v>
      </c>
      <c r="Q37" s="48">
        <v>13.007</v>
      </c>
      <c r="R37" s="49">
        <v>112</v>
      </c>
      <c r="S37" s="48">
        <v>12.915</v>
      </c>
      <c r="T37" s="2"/>
      <c r="U37" s="2"/>
    </row>
    <row r="38" spans="1:21" ht="12.75" customHeight="1">
      <c r="A38" s="81"/>
      <c r="B38" s="77"/>
      <c r="C38" s="82"/>
      <c r="D38" s="4" t="s">
        <v>74</v>
      </c>
      <c r="E38" s="83"/>
      <c r="F38" s="84"/>
      <c r="G38" s="85"/>
      <c r="H38" s="49"/>
      <c r="I38" s="48"/>
      <c r="J38" s="49"/>
      <c r="K38" s="48"/>
      <c r="L38" s="49"/>
      <c r="M38" s="48"/>
      <c r="N38" s="49"/>
      <c r="O38" s="48"/>
      <c r="P38" s="49"/>
      <c r="Q38" s="48"/>
      <c r="R38" s="49"/>
      <c r="S38" s="48"/>
      <c r="T38" s="2"/>
      <c r="U38" s="2"/>
    </row>
    <row r="39" spans="1:21" ht="12.75" customHeight="1">
      <c r="A39" s="81">
        <v>18</v>
      </c>
      <c r="B39" s="77" t="s">
        <v>121</v>
      </c>
      <c r="C39" s="82" t="s">
        <v>105</v>
      </c>
      <c r="D39" s="6" t="s">
        <v>59</v>
      </c>
      <c r="E39" s="83">
        <f>SUM(H39+J39+L39+N39+P39+R39)</f>
        <v>674</v>
      </c>
      <c r="F39" s="84">
        <v>48</v>
      </c>
      <c r="G39" s="72" t="s">
        <v>60</v>
      </c>
      <c r="H39" s="49">
        <v>121</v>
      </c>
      <c r="I39" s="48">
        <v>12.275</v>
      </c>
      <c r="J39" s="49">
        <v>102</v>
      </c>
      <c r="K39" s="48">
        <v>13.757</v>
      </c>
      <c r="L39" s="49">
        <v>102</v>
      </c>
      <c r="M39" s="48">
        <v>13.138</v>
      </c>
      <c r="N39" s="49">
        <v>126</v>
      </c>
      <c r="O39" s="48">
        <v>11.967</v>
      </c>
      <c r="P39" s="49">
        <v>128</v>
      </c>
      <c r="Q39" s="48">
        <v>11.765</v>
      </c>
      <c r="R39" s="49">
        <v>95</v>
      </c>
      <c r="S39" s="48">
        <v>13.341</v>
      </c>
      <c r="T39" s="2"/>
      <c r="U39" s="2"/>
    </row>
    <row r="40" spans="1:21" ht="12.75" customHeight="1">
      <c r="A40" s="81"/>
      <c r="B40" s="77"/>
      <c r="C40" s="82"/>
      <c r="D40" s="5" t="s">
        <v>90</v>
      </c>
      <c r="E40" s="83"/>
      <c r="F40" s="84"/>
      <c r="G40" s="72"/>
      <c r="H40" s="49"/>
      <c r="I40" s="48"/>
      <c r="J40" s="49"/>
      <c r="K40" s="48"/>
      <c r="L40" s="49"/>
      <c r="M40" s="48"/>
      <c r="N40" s="49"/>
      <c r="O40" s="48"/>
      <c r="P40" s="49"/>
      <c r="Q40" s="48"/>
      <c r="R40" s="49"/>
      <c r="S40" s="48"/>
      <c r="T40" s="2"/>
      <c r="U40" s="2"/>
    </row>
    <row r="41" spans="1:21" ht="12.75" customHeight="1">
      <c r="A41" s="81">
        <v>19</v>
      </c>
      <c r="B41" s="77" t="s">
        <v>122</v>
      </c>
      <c r="C41" s="82" t="s">
        <v>105</v>
      </c>
      <c r="D41" s="3" t="s">
        <v>22</v>
      </c>
      <c r="E41" s="83">
        <f>SUM(H41+J41+L41+N41+P41+R41)</f>
        <v>665</v>
      </c>
      <c r="F41" s="84">
        <v>40</v>
      </c>
      <c r="G41" s="72" t="s">
        <v>60</v>
      </c>
      <c r="H41" s="49">
        <v>111</v>
      </c>
      <c r="I41" s="48">
        <v>13.064</v>
      </c>
      <c r="J41" s="49">
        <v>106</v>
      </c>
      <c r="K41" s="48">
        <v>12.998</v>
      </c>
      <c r="L41" s="49">
        <v>109</v>
      </c>
      <c r="M41" s="48">
        <v>12.929</v>
      </c>
      <c r="N41" s="49">
        <v>122</v>
      </c>
      <c r="O41" s="48">
        <v>12.203</v>
      </c>
      <c r="P41" s="49">
        <v>114</v>
      </c>
      <c r="Q41" s="48">
        <v>12.459</v>
      </c>
      <c r="R41" s="49">
        <v>103</v>
      </c>
      <c r="S41" s="48">
        <v>13.377</v>
      </c>
      <c r="T41" s="2"/>
      <c r="U41" s="2"/>
    </row>
    <row r="42" spans="1:21" ht="12.75" customHeight="1">
      <c r="A42" s="81"/>
      <c r="B42" s="77"/>
      <c r="C42" s="82"/>
      <c r="D42" s="4" t="s">
        <v>92</v>
      </c>
      <c r="E42" s="83"/>
      <c r="F42" s="84"/>
      <c r="G42" s="72"/>
      <c r="H42" s="49"/>
      <c r="I42" s="48"/>
      <c r="J42" s="49"/>
      <c r="K42" s="48"/>
      <c r="L42" s="49"/>
      <c r="M42" s="48"/>
      <c r="N42" s="49"/>
      <c r="O42" s="48"/>
      <c r="P42" s="49"/>
      <c r="Q42" s="48"/>
      <c r="R42" s="49"/>
      <c r="S42" s="48"/>
      <c r="T42" s="2"/>
      <c r="U42" s="2"/>
    </row>
    <row r="43" spans="1:21" ht="12.75" customHeight="1">
      <c r="A43" s="81">
        <v>20</v>
      </c>
      <c r="B43" s="77" t="s">
        <v>123</v>
      </c>
      <c r="C43" s="82" t="s">
        <v>119</v>
      </c>
      <c r="D43" s="6" t="s">
        <v>27</v>
      </c>
      <c r="E43" s="83">
        <f>SUM(H43+J43+L43+N43+P43+R43)</f>
        <v>644</v>
      </c>
      <c r="F43" s="84">
        <v>29</v>
      </c>
      <c r="G43" s="72" t="s">
        <v>60</v>
      </c>
      <c r="H43" s="49">
        <v>110</v>
      </c>
      <c r="I43" s="48">
        <v>13.069</v>
      </c>
      <c r="J43" s="49">
        <v>101</v>
      </c>
      <c r="K43" s="48">
        <v>13.176</v>
      </c>
      <c r="L43" s="49">
        <v>112</v>
      </c>
      <c r="M43" s="48">
        <v>12.57</v>
      </c>
      <c r="N43" s="49">
        <v>111</v>
      </c>
      <c r="O43" s="48">
        <v>12.655</v>
      </c>
      <c r="P43" s="49">
        <v>111</v>
      </c>
      <c r="Q43" s="48">
        <v>13.004</v>
      </c>
      <c r="R43" s="49">
        <v>99</v>
      </c>
      <c r="S43" s="48">
        <v>13.591</v>
      </c>
      <c r="T43" s="2"/>
      <c r="U43" s="2"/>
    </row>
    <row r="44" spans="1:21" ht="12.75" customHeight="1">
      <c r="A44" s="81"/>
      <c r="B44" s="77"/>
      <c r="C44" s="82"/>
      <c r="D44" s="5" t="s">
        <v>28</v>
      </c>
      <c r="E44" s="83"/>
      <c r="F44" s="84"/>
      <c r="G44" s="72"/>
      <c r="H44" s="49"/>
      <c r="I44" s="48"/>
      <c r="J44" s="49"/>
      <c r="K44" s="48"/>
      <c r="L44" s="49"/>
      <c r="M44" s="48"/>
      <c r="N44" s="49"/>
      <c r="O44" s="48"/>
      <c r="P44" s="49"/>
      <c r="Q44" s="48"/>
      <c r="R44" s="49"/>
      <c r="S44" s="48"/>
      <c r="T44" s="2"/>
      <c r="U44" s="2"/>
    </row>
    <row r="45" spans="1:21" ht="12.75" customHeight="1">
      <c r="A45" s="81">
        <v>21</v>
      </c>
      <c r="B45" s="77" t="s">
        <v>124</v>
      </c>
      <c r="C45" s="82" t="s">
        <v>88</v>
      </c>
      <c r="D45" s="3" t="s">
        <v>77</v>
      </c>
      <c r="E45" s="83">
        <f>SUM(H45+J45+L45+N45+P45+R45)</f>
        <v>621</v>
      </c>
      <c r="F45" s="84">
        <v>92</v>
      </c>
      <c r="G45" s="72" t="s">
        <v>14</v>
      </c>
      <c r="H45" s="49">
        <v>90</v>
      </c>
      <c r="I45" s="48">
        <v>13.481</v>
      </c>
      <c r="J45" s="49">
        <v>100</v>
      </c>
      <c r="K45" s="48">
        <v>13.842</v>
      </c>
      <c r="L45" s="49">
        <v>106</v>
      </c>
      <c r="M45" s="48">
        <v>13.378</v>
      </c>
      <c r="N45" s="49">
        <v>114</v>
      </c>
      <c r="O45" s="48">
        <v>12.958</v>
      </c>
      <c r="P45" s="49">
        <v>109</v>
      </c>
      <c r="Q45" s="48">
        <v>13.266</v>
      </c>
      <c r="R45" s="49">
        <v>102</v>
      </c>
      <c r="S45" s="48">
        <v>13.53</v>
      </c>
      <c r="T45" s="2"/>
      <c r="U45" s="2"/>
    </row>
    <row r="46" spans="1:21" ht="12.75" customHeight="1">
      <c r="A46" s="81"/>
      <c r="B46" s="77"/>
      <c r="C46" s="82"/>
      <c r="D46" s="4" t="s">
        <v>94</v>
      </c>
      <c r="E46" s="83"/>
      <c r="F46" s="84"/>
      <c r="G46" s="72"/>
      <c r="H46" s="49"/>
      <c r="I46" s="48"/>
      <c r="J46" s="49"/>
      <c r="K46" s="48"/>
      <c r="L46" s="49"/>
      <c r="M46" s="48"/>
      <c r="N46" s="49"/>
      <c r="O46" s="48"/>
      <c r="P46" s="49"/>
      <c r="Q46" s="48"/>
      <c r="R46" s="49"/>
      <c r="S46" s="48"/>
      <c r="T46" s="2"/>
      <c r="U46" s="2"/>
    </row>
    <row r="47" spans="1:21" ht="12.75" customHeight="1">
      <c r="A47" s="81">
        <v>22</v>
      </c>
      <c r="B47" s="77" t="s">
        <v>125</v>
      </c>
      <c r="C47" s="82" t="s">
        <v>101</v>
      </c>
      <c r="D47" s="6" t="s">
        <v>65</v>
      </c>
      <c r="E47" s="83">
        <f>SUM(H47+J47+L47+N47+P47+R47)</f>
        <v>607</v>
      </c>
      <c r="F47" s="84">
        <v>25</v>
      </c>
      <c r="G47" s="72" t="s">
        <v>14</v>
      </c>
      <c r="H47" s="49">
        <v>104</v>
      </c>
      <c r="I47" s="48">
        <v>13.711</v>
      </c>
      <c r="J47" s="49">
        <v>101</v>
      </c>
      <c r="K47" s="48">
        <v>13.464</v>
      </c>
      <c r="L47" s="49">
        <v>101</v>
      </c>
      <c r="M47" s="48">
        <v>13.148</v>
      </c>
      <c r="N47" s="49">
        <v>100</v>
      </c>
      <c r="O47" s="48">
        <v>14.056</v>
      </c>
      <c r="P47" s="49">
        <v>105</v>
      </c>
      <c r="Q47" s="48">
        <v>13.804</v>
      </c>
      <c r="R47" s="49">
        <v>96</v>
      </c>
      <c r="S47" s="48">
        <v>14.409</v>
      </c>
      <c r="T47" s="2"/>
      <c r="U47" s="2"/>
    </row>
    <row r="48" spans="1:21" ht="12.75" customHeight="1">
      <c r="A48" s="81"/>
      <c r="B48" s="77"/>
      <c r="C48" s="82"/>
      <c r="D48" s="5" t="s">
        <v>96</v>
      </c>
      <c r="E48" s="83"/>
      <c r="F48" s="84"/>
      <c r="G48" s="72"/>
      <c r="H48" s="49"/>
      <c r="I48" s="48"/>
      <c r="J48" s="49"/>
      <c r="K48" s="48"/>
      <c r="L48" s="49"/>
      <c r="M48" s="48"/>
      <c r="N48" s="49"/>
      <c r="O48" s="48"/>
      <c r="P48" s="49"/>
      <c r="Q48" s="48"/>
      <c r="R48" s="49"/>
      <c r="S48" s="48"/>
      <c r="T48" s="2"/>
      <c r="U48" s="2"/>
    </row>
    <row r="49" ht="12.75" customHeight="1">
      <c r="G49" s="1"/>
    </row>
    <row r="50" ht="12.75" customHeight="1">
      <c r="G50" s="1"/>
    </row>
    <row r="51" ht="12.75" customHeight="1">
      <c r="G51" s="1"/>
    </row>
    <row r="52" ht="12.75" customHeight="1">
      <c r="G52" s="1"/>
    </row>
    <row r="53" ht="12.75" customHeight="1">
      <c r="G53" s="1"/>
    </row>
    <row r="54" ht="12.75" customHeight="1">
      <c r="G54" s="1"/>
    </row>
    <row r="55" ht="12.75" customHeight="1">
      <c r="G55" s="1"/>
    </row>
    <row r="56" ht="12.75" customHeight="1">
      <c r="G56" s="1"/>
    </row>
    <row r="57" ht="12.75" customHeight="1">
      <c r="G57" s="1"/>
    </row>
    <row r="58" ht="12.75" customHeight="1">
      <c r="G58" s="1"/>
    </row>
    <row r="59" ht="12.75" customHeight="1">
      <c r="G59" s="1"/>
    </row>
    <row r="60" ht="12.75" customHeight="1">
      <c r="G60" s="1"/>
    </row>
    <row r="61" ht="12.75" customHeight="1">
      <c r="G61" s="1"/>
    </row>
    <row r="62" ht="12.75" customHeight="1">
      <c r="G62" s="1"/>
    </row>
  </sheetData>
  <sheetProtection/>
  <mergeCells count="416">
    <mergeCell ref="O45:O46"/>
    <mergeCell ref="L45:L46"/>
    <mergeCell ref="S47:S48"/>
    <mergeCell ref="P47:P48"/>
    <mergeCell ref="R47:R48"/>
    <mergeCell ref="M45:M46"/>
    <mergeCell ref="L47:L48"/>
    <mergeCell ref="M47:M48"/>
    <mergeCell ref="N45:N46"/>
    <mergeCell ref="N47:N48"/>
    <mergeCell ref="R41:R42"/>
    <mergeCell ref="R45:R46"/>
    <mergeCell ref="Q47:Q48"/>
    <mergeCell ref="Q45:Q46"/>
    <mergeCell ref="Q41:Q42"/>
    <mergeCell ref="P43:P44"/>
    <mergeCell ref="P45:P46"/>
    <mergeCell ref="L41:L42"/>
    <mergeCell ref="G47:G48"/>
    <mergeCell ref="C41:C42"/>
    <mergeCell ref="E45:E46"/>
    <mergeCell ref="E41:E42"/>
    <mergeCell ref="K45:K46"/>
    <mergeCell ref="F41:F42"/>
    <mergeCell ref="G43:G44"/>
    <mergeCell ref="A47:A48"/>
    <mergeCell ref="B47:B48"/>
    <mergeCell ref="E47:E48"/>
    <mergeCell ref="C47:C48"/>
    <mergeCell ref="N43:N44"/>
    <mergeCell ref="O43:O44"/>
    <mergeCell ref="I45:I46"/>
    <mergeCell ref="I47:I48"/>
    <mergeCell ref="F47:F48"/>
    <mergeCell ref="A45:A46"/>
    <mergeCell ref="M41:M42"/>
    <mergeCell ref="G41:G42"/>
    <mergeCell ref="O41:O42"/>
    <mergeCell ref="K43:K44"/>
    <mergeCell ref="B45:B46"/>
    <mergeCell ref="C45:C46"/>
    <mergeCell ref="J45:J46"/>
    <mergeCell ref="F45:F46"/>
    <mergeCell ref="G45:G46"/>
    <mergeCell ref="H45:H46"/>
    <mergeCell ref="R43:R44"/>
    <mergeCell ref="A43:A44"/>
    <mergeCell ref="B43:B44"/>
    <mergeCell ref="C43:C44"/>
    <mergeCell ref="L43:L44"/>
    <mergeCell ref="E43:E44"/>
    <mergeCell ref="F43:F44"/>
    <mergeCell ref="J43:J44"/>
    <mergeCell ref="Q43:Q44"/>
    <mergeCell ref="M43:M44"/>
    <mergeCell ref="L37:L38"/>
    <mergeCell ref="H37:H38"/>
    <mergeCell ref="I37:I38"/>
    <mergeCell ref="F37:F38"/>
    <mergeCell ref="G37:G38"/>
    <mergeCell ref="C39:C40"/>
    <mergeCell ref="Q37:Q38"/>
    <mergeCell ref="P19:P20"/>
    <mergeCell ref="P27:P28"/>
    <mergeCell ref="P23:P24"/>
    <mergeCell ref="Q33:Q34"/>
    <mergeCell ref="C37:C38"/>
    <mergeCell ref="M37:M38"/>
    <mergeCell ref="N37:N38"/>
    <mergeCell ref="J37:J38"/>
    <mergeCell ref="E37:E38"/>
    <mergeCell ref="E39:E40"/>
    <mergeCell ref="F39:F40"/>
    <mergeCell ref="P41:P42"/>
    <mergeCell ref="P39:P40"/>
    <mergeCell ref="L39:L40"/>
    <mergeCell ref="M39:M40"/>
    <mergeCell ref="N39:N40"/>
    <mergeCell ref="N41:N42"/>
    <mergeCell ref="J41:J42"/>
    <mergeCell ref="K41:K42"/>
    <mergeCell ref="G39:G40"/>
    <mergeCell ref="J39:J40"/>
    <mergeCell ref="S31:S32"/>
    <mergeCell ref="R31:R32"/>
    <mergeCell ref="G35:G36"/>
    <mergeCell ref="R33:R34"/>
    <mergeCell ref="P35:P36"/>
    <mergeCell ref="G33:G34"/>
    <mergeCell ref="L31:L32"/>
    <mergeCell ref="P37:P38"/>
    <mergeCell ref="R23:R24"/>
    <mergeCell ref="R27:R28"/>
    <mergeCell ref="R25:R26"/>
    <mergeCell ref="S19:S20"/>
    <mergeCell ref="R19:R20"/>
    <mergeCell ref="K39:K40"/>
    <mergeCell ref="O37:O38"/>
    <mergeCell ref="Q19:Q20"/>
    <mergeCell ref="Q31:Q32"/>
    <mergeCell ref="Q35:Q36"/>
    <mergeCell ref="Q27:Q28"/>
    <mergeCell ref="Q21:Q22"/>
    <mergeCell ref="S29:S30"/>
    <mergeCell ref="Q23:Q24"/>
    <mergeCell ref="Q25:Q26"/>
    <mergeCell ref="R21:R22"/>
    <mergeCell ref="Q29:Q30"/>
    <mergeCell ref="R29:R30"/>
    <mergeCell ref="S27:S28"/>
    <mergeCell ref="S23:S24"/>
    <mergeCell ref="A35:A36"/>
    <mergeCell ref="B35:B36"/>
    <mergeCell ref="C35:C36"/>
    <mergeCell ref="E35:E36"/>
    <mergeCell ref="F35:F36"/>
    <mergeCell ref="S21:S22"/>
    <mergeCell ref="S25:S26"/>
    <mergeCell ref="R35:R36"/>
    <mergeCell ref="O27:O28"/>
    <mergeCell ref="P33:P34"/>
    <mergeCell ref="P29:P30"/>
    <mergeCell ref="N33:N34"/>
    <mergeCell ref="P31:P32"/>
    <mergeCell ref="P25:P26"/>
    <mergeCell ref="S13:S14"/>
    <mergeCell ref="P17:P18"/>
    <mergeCell ref="P15:P16"/>
    <mergeCell ref="Q15:Q16"/>
    <mergeCell ref="R15:R16"/>
    <mergeCell ref="R13:R14"/>
    <mergeCell ref="S15:S16"/>
    <mergeCell ref="S17:S18"/>
    <mergeCell ref="P13:P14"/>
    <mergeCell ref="Q13:Q14"/>
    <mergeCell ref="S11:S12"/>
    <mergeCell ref="Q3:Q4"/>
    <mergeCell ref="S3:S4"/>
    <mergeCell ref="R9:R10"/>
    <mergeCell ref="S9:S10"/>
    <mergeCell ref="Q5:Q6"/>
    <mergeCell ref="R5:R6"/>
    <mergeCell ref="S5:S6"/>
    <mergeCell ref="Q9:Q10"/>
    <mergeCell ref="P3:P4"/>
    <mergeCell ref="S7:S8"/>
    <mergeCell ref="P5:P6"/>
    <mergeCell ref="R3:R4"/>
    <mergeCell ref="P7:P8"/>
    <mergeCell ref="Q7:Q8"/>
    <mergeCell ref="R7:R8"/>
    <mergeCell ref="J23:J24"/>
    <mergeCell ref="L23:L24"/>
    <mergeCell ref="J27:J28"/>
    <mergeCell ref="K27:K28"/>
    <mergeCell ref="G31:G32"/>
    <mergeCell ref="I31:I32"/>
    <mergeCell ref="H29:H30"/>
    <mergeCell ref="I29:I30"/>
    <mergeCell ref="G19:G20"/>
    <mergeCell ref="G25:G26"/>
    <mergeCell ref="G21:G22"/>
    <mergeCell ref="G29:G30"/>
    <mergeCell ref="G27:G28"/>
    <mergeCell ref="G23:G24"/>
    <mergeCell ref="G17:G18"/>
    <mergeCell ref="F9:F10"/>
    <mergeCell ref="J15:J16"/>
    <mergeCell ref="G15:G16"/>
    <mergeCell ref="F15:F16"/>
    <mergeCell ref="G9:G10"/>
    <mergeCell ref="J9:J10"/>
    <mergeCell ref="F13:F14"/>
    <mergeCell ref="G13:G14"/>
    <mergeCell ref="G11:G12"/>
    <mergeCell ref="S33:S34"/>
    <mergeCell ref="Q39:Q40"/>
    <mergeCell ref="S45:S46"/>
    <mergeCell ref="S43:S44"/>
    <mergeCell ref="R37:R38"/>
    <mergeCell ref="R39:R40"/>
    <mergeCell ref="S37:S38"/>
    <mergeCell ref="S35:S36"/>
    <mergeCell ref="S39:S40"/>
    <mergeCell ref="S41:S42"/>
    <mergeCell ref="F17:F18"/>
    <mergeCell ref="E15:E16"/>
    <mergeCell ref="F25:F26"/>
    <mergeCell ref="F19:F20"/>
    <mergeCell ref="E25:E26"/>
    <mergeCell ref="E19:E20"/>
    <mergeCell ref="F23:F24"/>
    <mergeCell ref="E21:E22"/>
    <mergeCell ref="E17:E18"/>
    <mergeCell ref="F21:F22"/>
    <mergeCell ref="E27:E28"/>
    <mergeCell ref="E33:E34"/>
    <mergeCell ref="F27:F28"/>
    <mergeCell ref="E29:E30"/>
    <mergeCell ref="F33:F34"/>
    <mergeCell ref="E31:E32"/>
    <mergeCell ref="F31:F32"/>
    <mergeCell ref="F29:F30"/>
    <mergeCell ref="E23:E24"/>
    <mergeCell ref="B11:B12"/>
    <mergeCell ref="C13:C14"/>
    <mergeCell ref="B17:B18"/>
    <mergeCell ref="C21:C22"/>
    <mergeCell ref="C19:C20"/>
    <mergeCell ref="E13:E14"/>
    <mergeCell ref="B21:B22"/>
    <mergeCell ref="B15:B16"/>
    <mergeCell ref="B19:B20"/>
    <mergeCell ref="A31:A32"/>
    <mergeCell ref="A27:A28"/>
    <mergeCell ref="B31:B32"/>
    <mergeCell ref="C29:C30"/>
    <mergeCell ref="C31:C32"/>
    <mergeCell ref="C27:C28"/>
    <mergeCell ref="B27:B28"/>
    <mergeCell ref="A5:A6"/>
    <mergeCell ref="A41:A42"/>
    <mergeCell ref="A29:A30"/>
    <mergeCell ref="B37:B38"/>
    <mergeCell ref="A23:A24"/>
    <mergeCell ref="A33:A34"/>
    <mergeCell ref="A37:A38"/>
    <mergeCell ref="A39:A40"/>
    <mergeCell ref="B39:B40"/>
    <mergeCell ref="B41:B42"/>
    <mergeCell ref="A19:A20"/>
    <mergeCell ref="C15:C16"/>
    <mergeCell ref="C33:C34"/>
    <mergeCell ref="A9:A10"/>
    <mergeCell ref="B25:B26"/>
    <mergeCell ref="A21:A22"/>
    <mergeCell ref="A25:A26"/>
    <mergeCell ref="A11:A12"/>
    <mergeCell ref="A17:A18"/>
    <mergeCell ref="A13:A14"/>
    <mergeCell ref="B33:B34"/>
    <mergeCell ref="B29:B30"/>
    <mergeCell ref="C17:C18"/>
    <mergeCell ref="B23:B24"/>
    <mergeCell ref="C23:C24"/>
    <mergeCell ref="C25:C26"/>
    <mergeCell ref="A15:A16"/>
    <mergeCell ref="F3:F4"/>
    <mergeCell ref="F5:F6"/>
    <mergeCell ref="G5:G6"/>
    <mergeCell ref="B9:B10"/>
    <mergeCell ref="C9:C10"/>
    <mergeCell ref="A3:A4"/>
    <mergeCell ref="B3:B4"/>
    <mergeCell ref="A7:A8"/>
    <mergeCell ref="B5:B6"/>
    <mergeCell ref="B13:B14"/>
    <mergeCell ref="D3:D4"/>
    <mergeCell ref="E3:E4"/>
    <mergeCell ref="C7:C8"/>
    <mergeCell ref="C3:C4"/>
    <mergeCell ref="E5:E6"/>
    <mergeCell ref="C5:C6"/>
    <mergeCell ref="B7:B8"/>
    <mergeCell ref="G7:G8"/>
    <mergeCell ref="F7:F8"/>
    <mergeCell ref="C11:C12"/>
    <mergeCell ref="F11:F12"/>
    <mergeCell ref="E9:E10"/>
    <mergeCell ref="E11:E12"/>
    <mergeCell ref="E7:E8"/>
    <mergeCell ref="N3:N4"/>
    <mergeCell ref="G3:G4"/>
    <mergeCell ref="J7:J8"/>
    <mergeCell ref="L7:L8"/>
    <mergeCell ref="K7:K8"/>
    <mergeCell ref="L5:L6"/>
    <mergeCell ref="K3:K4"/>
    <mergeCell ref="K5:K6"/>
    <mergeCell ref="J3:J4"/>
    <mergeCell ref="J5:J6"/>
    <mergeCell ref="R11:R12"/>
    <mergeCell ref="L3:L4"/>
    <mergeCell ref="O9:O10"/>
    <mergeCell ref="M5:M6"/>
    <mergeCell ref="O7:O8"/>
    <mergeCell ref="N7:N8"/>
    <mergeCell ref="N9:N10"/>
    <mergeCell ref="M3:M4"/>
    <mergeCell ref="M7:M8"/>
    <mergeCell ref="O3:O4"/>
    <mergeCell ref="L25:L26"/>
    <mergeCell ref="R17:R18"/>
    <mergeCell ref="P11:P12"/>
    <mergeCell ref="M11:M12"/>
    <mergeCell ref="L15:L16"/>
    <mergeCell ref="L17:L18"/>
    <mergeCell ref="N15:N16"/>
    <mergeCell ref="N17:N18"/>
    <mergeCell ref="N13:N14"/>
    <mergeCell ref="Q11:Q12"/>
    <mergeCell ref="O15:O16"/>
    <mergeCell ref="Q17:Q18"/>
    <mergeCell ref="L35:L36"/>
    <mergeCell ref="L29:L30"/>
    <mergeCell ref="M23:M24"/>
    <mergeCell ref="P21:P22"/>
    <mergeCell ref="O31:O32"/>
    <mergeCell ref="O35:O36"/>
    <mergeCell ref="M21:M22"/>
    <mergeCell ref="L19:L20"/>
    <mergeCell ref="O29:O30"/>
    <mergeCell ref="N29:N30"/>
    <mergeCell ref="M29:M30"/>
    <mergeCell ref="M27:M28"/>
    <mergeCell ref="O39:O40"/>
    <mergeCell ref="M35:M36"/>
    <mergeCell ref="N35:N36"/>
    <mergeCell ref="M31:M32"/>
    <mergeCell ref="O33:O34"/>
    <mergeCell ref="N31:N32"/>
    <mergeCell ref="M33:M34"/>
    <mergeCell ref="O47:O48"/>
    <mergeCell ref="J31:J32"/>
    <mergeCell ref="O19:O20"/>
    <mergeCell ref="O25:O26"/>
    <mergeCell ref="N21:N22"/>
    <mergeCell ref="N25:N26"/>
    <mergeCell ref="N19:N20"/>
    <mergeCell ref="K33:K34"/>
    <mergeCell ref="L33:L34"/>
    <mergeCell ref="J33:J34"/>
    <mergeCell ref="H35:H36"/>
    <mergeCell ref="I35:I36"/>
    <mergeCell ref="J47:J48"/>
    <mergeCell ref="K47:K48"/>
    <mergeCell ref="K35:K36"/>
    <mergeCell ref="K37:K38"/>
    <mergeCell ref="J35:J36"/>
    <mergeCell ref="H47:H48"/>
    <mergeCell ref="A2:T2"/>
    <mergeCell ref="O23:O24"/>
    <mergeCell ref="N23:N24"/>
    <mergeCell ref="O11:O12"/>
    <mergeCell ref="L11:L12"/>
    <mergeCell ref="M15:M16"/>
    <mergeCell ref="L21:L22"/>
    <mergeCell ref="O5:O6"/>
    <mergeCell ref="O17:O18"/>
    <mergeCell ref="P9:P10"/>
    <mergeCell ref="N27:N28"/>
    <mergeCell ref="L27:L28"/>
    <mergeCell ref="N11:N12"/>
    <mergeCell ref="M13:M14"/>
    <mergeCell ref="J19:J20"/>
    <mergeCell ref="J17:J18"/>
    <mergeCell ref="M17:M18"/>
    <mergeCell ref="M25:M26"/>
    <mergeCell ref="M19:M20"/>
    <mergeCell ref="L13:L14"/>
    <mergeCell ref="H9:H10"/>
    <mergeCell ref="I9:I10"/>
    <mergeCell ref="I11:I12"/>
    <mergeCell ref="K19:K20"/>
    <mergeCell ref="O21:O22"/>
    <mergeCell ref="N5:N6"/>
    <mergeCell ref="J13:J14"/>
    <mergeCell ref="L9:L10"/>
    <mergeCell ref="M9:M10"/>
    <mergeCell ref="O13:O14"/>
    <mergeCell ref="K13:K14"/>
    <mergeCell ref="H13:H14"/>
    <mergeCell ref="I13:I14"/>
    <mergeCell ref="H15:H16"/>
    <mergeCell ref="H7:H8"/>
    <mergeCell ref="H11:H12"/>
    <mergeCell ref="I7:I8"/>
    <mergeCell ref="K9:K10"/>
    <mergeCell ref="J11:J12"/>
    <mergeCell ref="I15:I16"/>
    <mergeCell ref="H3:H4"/>
    <mergeCell ref="I3:I4"/>
    <mergeCell ref="H5:H6"/>
    <mergeCell ref="I5:I6"/>
    <mergeCell ref="K11:K12"/>
    <mergeCell ref="K31:K32"/>
    <mergeCell ref="K29:K30"/>
    <mergeCell ref="J29:J30"/>
    <mergeCell ref="K23:K24"/>
    <mergeCell ref="K25:K26"/>
    <mergeCell ref="H31:H32"/>
    <mergeCell ref="K21:K22"/>
    <mergeCell ref="K15:K16"/>
    <mergeCell ref="J25:J26"/>
    <mergeCell ref="J21:J22"/>
    <mergeCell ref="H17:H18"/>
    <mergeCell ref="I17:I18"/>
    <mergeCell ref="K17:K18"/>
    <mergeCell ref="H19:H20"/>
    <mergeCell ref="I19:I20"/>
    <mergeCell ref="H21:H22"/>
    <mergeCell ref="I21:I22"/>
    <mergeCell ref="H23:H24"/>
    <mergeCell ref="I25:I26"/>
    <mergeCell ref="H25:H26"/>
    <mergeCell ref="H27:H28"/>
    <mergeCell ref="I27:I28"/>
    <mergeCell ref="I23:I24"/>
    <mergeCell ref="I39:I40"/>
    <mergeCell ref="H41:H42"/>
    <mergeCell ref="I41:I42"/>
    <mergeCell ref="H43:H44"/>
    <mergeCell ref="I43:I44"/>
    <mergeCell ref="H33:H34"/>
    <mergeCell ref="I33:I34"/>
    <mergeCell ref="H39:H40"/>
  </mergeCells>
  <printOptions horizontalCentered="1"/>
  <pageMargins left="0" right="0" top="0" bottom="0" header="0.31496062992125984" footer="0.31496062992125984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E7" sqref="E7"/>
    </sheetView>
  </sheetViews>
  <sheetFormatPr defaultColWidth="11.421875" defaultRowHeight="12.75"/>
  <cols>
    <col min="2" max="2" width="10.8515625" style="0" bestFit="1" customWidth="1"/>
    <col min="3" max="3" width="18.7109375" style="0" customWidth="1"/>
  </cols>
  <sheetData>
    <row r="1" ht="84" customHeight="1"/>
    <row r="2" ht="19.5" customHeight="1"/>
    <row r="3" ht="26.25" customHeight="1"/>
    <row r="4" ht="26.25" customHeight="1"/>
    <row r="5" ht="26.25" customHeight="1"/>
    <row r="6" ht="26.25" customHeight="1"/>
    <row r="7" ht="26.25" customHeight="1"/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U66"/>
  <sheetViews>
    <sheetView showGridLines="0" zoomScalePageLayoutView="0" workbookViewId="0" topLeftCell="A1">
      <selection activeCell="D33" sqref="D33:D34"/>
    </sheetView>
  </sheetViews>
  <sheetFormatPr defaultColWidth="11.421875" defaultRowHeight="12.75"/>
  <cols>
    <col min="1" max="1" width="4.28125" style="1" customWidth="1"/>
    <col min="2" max="2" width="13.00390625" style="1" customWidth="1"/>
    <col min="3" max="3" width="12.7109375" style="1" customWidth="1"/>
    <col min="4" max="4" width="14.28125" style="1" customWidth="1"/>
    <col min="5" max="5" width="8.00390625" style="1" customWidth="1"/>
    <col min="6" max="6" width="6.00390625" style="1" customWidth="1"/>
    <col min="7" max="7" width="8.57421875" style="2" customWidth="1"/>
    <col min="8" max="8" width="5.7109375" style="1" customWidth="1"/>
    <col min="9" max="9" width="6.7109375" style="1" customWidth="1"/>
    <col min="10" max="10" width="5.7109375" style="1" customWidth="1"/>
    <col min="11" max="11" width="6.7109375" style="1" customWidth="1"/>
    <col min="12" max="12" width="5.7109375" style="1" customWidth="1"/>
    <col min="13" max="13" width="6.7109375" style="1" customWidth="1"/>
    <col min="14" max="14" width="5.7109375" style="1" customWidth="1"/>
    <col min="15" max="15" width="6.7109375" style="1" customWidth="1"/>
    <col min="16" max="16" width="5.7109375" style="1" customWidth="1"/>
    <col min="17" max="17" width="6.7109375" style="1" customWidth="1"/>
    <col min="18" max="18" width="5.7109375" style="1" customWidth="1"/>
    <col min="19" max="19" width="6.57421875" style="1" bestFit="1" customWidth="1"/>
    <col min="20" max="20" width="6.140625" style="1" customWidth="1"/>
    <col min="21" max="16384" width="11.421875" style="1" customWidth="1"/>
  </cols>
  <sheetData>
    <row r="1" ht="75.75" customHeight="1"/>
    <row r="2" spans="1:20" ht="19.5" customHeight="1">
      <c r="A2" s="63" t="s">
        <v>131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4"/>
    </row>
    <row r="3" spans="1:21" ht="12" customHeight="1">
      <c r="A3" s="71" t="s">
        <v>5</v>
      </c>
      <c r="B3" s="71" t="s">
        <v>1</v>
      </c>
      <c r="C3" s="71" t="s">
        <v>3</v>
      </c>
      <c r="D3" s="78" t="s">
        <v>2</v>
      </c>
      <c r="E3" s="80" t="s">
        <v>7</v>
      </c>
      <c r="F3" s="71" t="s">
        <v>0</v>
      </c>
      <c r="G3" s="71" t="s">
        <v>4</v>
      </c>
      <c r="H3" s="56">
        <v>1</v>
      </c>
      <c r="I3" s="57" t="s">
        <v>6</v>
      </c>
      <c r="J3" s="56">
        <v>2</v>
      </c>
      <c r="K3" s="57" t="s">
        <v>6</v>
      </c>
      <c r="L3" s="56">
        <v>3</v>
      </c>
      <c r="M3" s="57" t="s">
        <v>6</v>
      </c>
      <c r="N3" s="56">
        <v>4</v>
      </c>
      <c r="O3" s="57" t="s">
        <v>6</v>
      </c>
      <c r="P3" s="56">
        <v>5</v>
      </c>
      <c r="Q3" s="57" t="s">
        <v>6</v>
      </c>
      <c r="R3" s="56">
        <v>6</v>
      </c>
      <c r="S3" s="57" t="s">
        <v>6</v>
      </c>
      <c r="T3" s="2"/>
      <c r="U3" s="2"/>
    </row>
    <row r="4" spans="1:21" ht="12" customHeight="1">
      <c r="A4" s="71"/>
      <c r="B4" s="71"/>
      <c r="C4" s="71"/>
      <c r="D4" s="79"/>
      <c r="E4" s="71"/>
      <c r="F4" s="71"/>
      <c r="G4" s="71"/>
      <c r="H4" s="56"/>
      <c r="I4" s="57"/>
      <c r="J4" s="56"/>
      <c r="K4" s="57"/>
      <c r="L4" s="56"/>
      <c r="M4" s="57"/>
      <c r="N4" s="56"/>
      <c r="O4" s="57"/>
      <c r="P4" s="56"/>
      <c r="Q4" s="57"/>
      <c r="R4" s="56"/>
      <c r="S4" s="57"/>
      <c r="T4" s="2"/>
      <c r="U4" s="2"/>
    </row>
    <row r="5" spans="1:21" ht="12.75" customHeight="1">
      <c r="A5" s="81">
        <v>1</v>
      </c>
      <c r="B5" s="77" t="s">
        <v>13</v>
      </c>
      <c r="C5" s="82" t="s">
        <v>108</v>
      </c>
      <c r="D5" s="7" t="s">
        <v>16</v>
      </c>
      <c r="E5" s="75">
        <f>SUM(H5+J5+L5+N5+P5+R5)</f>
        <v>859</v>
      </c>
      <c r="F5" s="73">
        <v>13</v>
      </c>
      <c r="G5" s="72" t="s">
        <v>14</v>
      </c>
      <c r="H5" s="50">
        <v>143</v>
      </c>
      <c r="I5" s="51">
        <v>9.819</v>
      </c>
      <c r="J5" s="58">
        <v>144</v>
      </c>
      <c r="K5" s="51">
        <v>9.709</v>
      </c>
      <c r="L5" s="50">
        <v>139</v>
      </c>
      <c r="M5" s="88">
        <v>9.849</v>
      </c>
      <c r="N5" s="58">
        <v>142</v>
      </c>
      <c r="O5" s="51">
        <v>9.845</v>
      </c>
      <c r="P5" s="86">
        <v>147</v>
      </c>
      <c r="Q5" s="92">
        <v>9.583</v>
      </c>
      <c r="R5" s="58">
        <v>144</v>
      </c>
      <c r="S5" s="51">
        <v>9.8</v>
      </c>
      <c r="T5" s="2"/>
      <c r="U5" s="2"/>
    </row>
    <row r="6" spans="1:21" ht="12.75" customHeight="1">
      <c r="A6" s="81"/>
      <c r="B6" s="77"/>
      <c r="C6" s="82"/>
      <c r="D6" s="8" t="s">
        <v>15</v>
      </c>
      <c r="E6" s="76"/>
      <c r="F6" s="73"/>
      <c r="G6" s="72"/>
      <c r="H6" s="50"/>
      <c r="I6" s="51"/>
      <c r="J6" s="58"/>
      <c r="K6" s="51"/>
      <c r="L6" s="50"/>
      <c r="M6" s="88"/>
      <c r="N6" s="58"/>
      <c r="O6" s="51"/>
      <c r="P6" s="87"/>
      <c r="Q6" s="92"/>
      <c r="R6" s="58"/>
      <c r="S6" s="51"/>
      <c r="T6" s="2"/>
      <c r="U6" s="2"/>
    </row>
    <row r="7" spans="1:21" ht="12.75" customHeight="1">
      <c r="A7" s="81">
        <v>2</v>
      </c>
      <c r="B7" s="77" t="s">
        <v>132</v>
      </c>
      <c r="C7" s="93" t="s">
        <v>133</v>
      </c>
      <c r="D7" s="23" t="s">
        <v>134</v>
      </c>
      <c r="E7" s="75">
        <f>SUM(H7+J7+L7+N7+P7+R7)</f>
        <v>851</v>
      </c>
      <c r="F7" s="73">
        <v>25</v>
      </c>
      <c r="G7" s="72" t="s">
        <v>60</v>
      </c>
      <c r="H7" s="58">
        <v>145</v>
      </c>
      <c r="I7" s="88">
        <v>9.666</v>
      </c>
      <c r="J7" s="58">
        <v>144</v>
      </c>
      <c r="K7" s="69">
        <v>9.79</v>
      </c>
      <c r="L7" s="50">
        <v>140</v>
      </c>
      <c r="M7" s="69">
        <v>9.991</v>
      </c>
      <c r="N7" s="50">
        <v>139</v>
      </c>
      <c r="O7" s="51">
        <v>9.84</v>
      </c>
      <c r="P7" s="89">
        <v>142</v>
      </c>
      <c r="Q7" s="51">
        <v>9.872</v>
      </c>
      <c r="R7" s="50">
        <v>141</v>
      </c>
      <c r="S7" s="69">
        <v>9.895</v>
      </c>
      <c r="T7" s="2"/>
      <c r="U7" s="2"/>
    </row>
    <row r="8" spans="1:21" ht="12.75" customHeight="1">
      <c r="A8" s="81"/>
      <c r="B8" s="77"/>
      <c r="C8" s="74"/>
      <c r="D8" s="24" t="s">
        <v>135</v>
      </c>
      <c r="E8" s="76"/>
      <c r="F8" s="73"/>
      <c r="G8" s="72"/>
      <c r="H8" s="58"/>
      <c r="I8" s="88"/>
      <c r="J8" s="58"/>
      <c r="K8" s="70"/>
      <c r="L8" s="50"/>
      <c r="M8" s="70"/>
      <c r="N8" s="50"/>
      <c r="O8" s="51"/>
      <c r="P8" s="90"/>
      <c r="Q8" s="51"/>
      <c r="R8" s="50"/>
      <c r="S8" s="70"/>
      <c r="T8" s="2"/>
      <c r="U8" s="2"/>
    </row>
    <row r="9" spans="1:21" ht="12.75" customHeight="1">
      <c r="A9" s="81">
        <v>3</v>
      </c>
      <c r="B9" s="77" t="s">
        <v>11</v>
      </c>
      <c r="C9" s="74" t="s">
        <v>98</v>
      </c>
      <c r="D9" s="9" t="s">
        <v>20</v>
      </c>
      <c r="E9" s="75">
        <f>SUM(H9+J9+L9+N9+P9+R9)</f>
        <v>844</v>
      </c>
      <c r="F9" s="73">
        <v>28</v>
      </c>
      <c r="G9" s="72" t="s">
        <v>60</v>
      </c>
      <c r="H9" s="50">
        <v>138</v>
      </c>
      <c r="I9" s="51">
        <v>9.772</v>
      </c>
      <c r="J9" s="50">
        <v>143</v>
      </c>
      <c r="K9" s="69">
        <v>9.735</v>
      </c>
      <c r="L9" s="50">
        <v>140</v>
      </c>
      <c r="M9" s="69">
        <v>9.85</v>
      </c>
      <c r="N9" s="50">
        <v>139</v>
      </c>
      <c r="O9" s="88">
        <v>9.819</v>
      </c>
      <c r="P9" s="89">
        <v>141</v>
      </c>
      <c r="Q9" s="51">
        <v>9.852</v>
      </c>
      <c r="R9" s="50">
        <v>143</v>
      </c>
      <c r="S9" s="60">
        <v>9.738</v>
      </c>
      <c r="T9" s="2"/>
      <c r="U9" s="2"/>
    </row>
    <row r="10" spans="1:21" ht="12.75" customHeight="1">
      <c r="A10" s="81"/>
      <c r="B10" s="77"/>
      <c r="C10" s="74"/>
      <c r="D10" s="10" t="s">
        <v>29</v>
      </c>
      <c r="E10" s="76"/>
      <c r="F10" s="73"/>
      <c r="G10" s="72"/>
      <c r="H10" s="50"/>
      <c r="I10" s="51"/>
      <c r="J10" s="50"/>
      <c r="K10" s="70"/>
      <c r="L10" s="50"/>
      <c r="M10" s="70"/>
      <c r="N10" s="50"/>
      <c r="O10" s="88"/>
      <c r="P10" s="90"/>
      <c r="Q10" s="51"/>
      <c r="R10" s="50"/>
      <c r="S10" s="61"/>
      <c r="T10" s="2"/>
      <c r="U10" s="2"/>
    </row>
    <row r="11" spans="1:21" ht="12.75" customHeight="1">
      <c r="A11" s="81">
        <v>4</v>
      </c>
      <c r="B11" s="77" t="s">
        <v>109</v>
      </c>
      <c r="C11" s="82" t="s">
        <v>110</v>
      </c>
      <c r="D11" s="7" t="s">
        <v>54</v>
      </c>
      <c r="E11" s="75">
        <f>SUM(H11+J11+L11+N11+P11+R11)</f>
        <v>829</v>
      </c>
      <c r="F11" s="73">
        <v>12</v>
      </c>
      <c r="G11" s="85" t="s">
        <v>127</v>
      </c>
      <c r="H11" s="50">
        <v>142</v>
      </c>
      <c r="I11" s="51">
        <v>9.798</v>
      </c>
      <c r="J11" s="50">
        <v>134</v>
      </c>
      <c r="K11" s="51">
        <v>10.105</v>
      </c>
      <c r="L11" s="50">
        <v>137</v>
      </c>
      <c r="M11" s="51">
        <v>10.002</v>
      </c>
      <c r="N11" s="50">
        <v>137</v>
      </c>
      <c r="O11" s="51">
        <v>10.078</v>
      </c>
      <c r="P11" s="50">
        <v>142</v>
      </c>
      <c r="Q11" s="51">
        <v>9.713</v>
      </c>
      <c r="R11" s="50">
        <v>137</v>
      </c>
      <c r="S11" s="51">
        <v>9.994</v>
      </c>
      <c r="T11" s="2"/>
      <c r="U11" s="2"/>
    </row>
    <row r="12" spans="1:21" ht="12.75" customHeight="1">
      <c r="A12" s="81"/>
      <c r="B12" s="77"/>
      <c r="C12" s="82"/>
      <c r="D12" s="8" t="s">
        <v>17</v>
      </c>
      <c r="E12" s="76"/>
      <c r="F12" s="73"/>
      <c r="G12" s="72"/>
      <c r="H12" s="50"/>
      <c r="I12" s="51"/>
      <c r="J12" s="50"/>
      <c r="K12" s="51"/>
      <c r="L12" s="50"/>
      <c r="M12" s="51"/>
      <c r="N12" s="50"/>
      <c r="O12" s="51"/>
      <c r="P12" s="50"/>
      <c r="Q12" s="51"/>
      <c r="R12" s="50"/>
      <c r="S12" s="51"/>
      <c r="T12" s="2"/>
      <c r="U12" s="2"/>
    </row>
    <row r="13" spans="1:21" ht="12.75" customHeight="1">
      <c r="A13" s="81">
        <v>5</v>
      </c>
      <c r="B13" s="77" t="s">
        <v>103</v>
      </c>
      <c r="C13" s="74" t="s">
        <v>103</v>
      </c>
      <c r="D13" s="7" t="s">
        <v>56</v>
      </c>
      <c r="E13" s="75">
        <f>SUM(H13+J13+L13+N13+P13+R13)</f>
        <v>829</v>
      </c>
      <c r="F13" s="73">
        <v>4</v>
      </c>
      <c r="G13" s="85" t="s">
        <v>127</v>
      </c>
      <c r="H13" s="50">
        <v>140</v>
      </c>
      <c r="I13" s="51">
        <v>9.976</v>
      </c>
      <c r="J13" s="50">
        <v>137</v>
      </c>
      <c r="K13" s="51">
        <v>9.982</v>
      </c>
      <c r="L13" s="50">
        <v>135</v>
      </c>
      <c r="M13" s="51">
        <v>10.04</v>
      </c>
      <c r="N13" s="58">
        <v>142</v>
      </c>
      <c r="O13" s="51">
        <v>9.941</v>
      </c>
      <c r="P13" s="50">
        <v>139</v>
      </c>
      <c r="Q13" s="51">
        <v>9.937</v>
      </c>
      <c r="R13" s="50">
        <v>136</v>
      </c>
      <c r="S13" s="51">
        <v>10.044</v>
      </c>
      <c r="T13" s="2"/>
      <c r="U13" s="2"/>
    </row>
    <row r="14" spans="1:21" ht="12.75" customHeight="1">
      <c r="A14" s="81"/>
      <c r="B14" s="77"/>
      <c r="C14" s="74"/>
      <c r="D14" s="8" t="s">
        <v>21</v>
      </c>
      <c r="E14" s="76"/>
      <c r="F14" s="73"/>
      <c r="G14" s="72"/>
      <c r="H14" s="50"/>
      <c r="I14" s="51"/>
      <c r="J14" s="50"/>
      <c r="K14" s="51"/>
      <c r="L14" s="50"/>
      <c r="M14" s="51"/>
      <c r="N14" s="58"/>
      <c r="O14" s="51"/>
      <c r="P14" s="50"/>
      <c r="Q14" s="51"/>
      <c r="R14" s="50"/>
      <c r="S14" s="51"/>
      <c r="T14" s="2"/>
      <c r="U14" s="2"/>
    </row>
    <row r="15" spans="1:21" ht="12.75" customHeight="1">
      <c r="A15" s="81">
        <v>6</v>
      </c>
      <c r="B15" s="77" t="s">
        <v>136</v>
      </c>
      <c r="C15" s="93" t="s">
        <v>108</v>
      </c>
      <c r="D15" s="3" t="s">
        <v>137</v>
      </c>
      <c r="E15" s="75">
        <f>SUM(H15+J15+L15+N15+P15+R15)</f>
        <v>824</v>
      </c>
      <c r="F15" s="73">
        <v>25</v>
      </c>
      <c r="G15" s="72" t="s">
        <v>60</v>
      </c>
      <c r="H15" s="50">
        <v>136</v>
      </c>
      <c r="I15" s="69">
        <v>10.215</v>
      </c>
      <c r="J15" s="50">
        <v>133</v>
      </c>
      <c r="K15" s="51">
        <v>10.16</v>
      </c>
      <c r="L15" s="58">
        <v>141</v>
      </c>
      <c r="M15" s="51">
        <v>9.985</v>
      </c>
      <c r="N15" s="50">
        <v>140</v>
      </c>
      <c r="O15" s="51">
        <v>10.012</v>
      </c>
      <c r="P15" s="50">
        <v>141</v>
      </c>
      <c r="Q15" s="51">
        <v>9.853</v>
      </c>
      <c r="R15" s="50">
        <v>133</v>
      </c>
      <c r="S15" s="51">
        <v>10.292</v>
      </c>
      <c r="T15" s="2"/>
      <c r="U15" s="2"/>
    </row>
    <row r="16" spans="1:21" ht="12.75" customHeight="1">
      <c r="A16" s="81"/>
      <c r="B16" s="77"/>
      <c r="C16" s="74"/>
      <c r="D16" s="4" t="s">
        <v>138</v>
      </c>
      <c r="E16" s="76"/>
      <c r="F16" s="73"/>
      <c r="G16" s="72"/>
      <c r="H16" s="50"/>
      <c r="I16" s="70"/>
      <c r="J16" s="50"/>
      <c r="K16" s="51"/>
      <c r="L16" s="58"/>
      <c r="M16" s="51"/>
      <c r="N16" s="50"/>
      <c r="O16" s="51"/>
      <c r="P16" s="50"/>
      <c r="Q16" s="51"/>
      <c r="R16" s="50"/>
      <c r="S16" s="51"/>
      <c r="T16" s="2"/>
      <c r="U16" s="2"/>
    </row>
    <row r="17" spans="1:21" ht="12.75" customHeight="1">
      <c r="A17" s="81">
        <v>7</v>
      </c>
      <c r="B17" s="77" t="s">
        <v>104</v>
      </c>
      <c r="C17" s="74" t="s">
        <v>105</v>
      </c>
      <c r="D17" s="7" t="s">
        <v>26</v>
      </c>
      <c r="E17" s="75">
        <f>SUM(H17+J17+L17+N17+P17+R17)</f>
        <v>822</v>
      </c>
      <c r="F17" s="73">
        <v>22</v>
      </c>
      <c r="G17" s="85" t="s">
        <v>60</v>
      </c>
      <c r="H17" s="50">
        <v>138</v>
      </c>
      <c r="I17" s="51">
        <v>10.049</v>
      </c>
      <c r="J17" s="50">
        <v>137</v>
      </c>
      <c r="K17" s="51">
        <v>10.079</v>
      </c>
      <c r="L17" s="50">
        <v>140</v>
      </c>
      <c r="M17" s="51">
        <v>10.029</v>
      </c>
      <c r="N17" s="50">
        <v>136</v>
      </c>
      <c r="O17" s="51">
        <v>10.213</v>
      </c>
      <c r="P17" s="50">
        <v>135</v>
      </c>
      <c r="Q17" s="51">
        <v>10.034</v>
      </c>
      <c r="R17" s="50">
        <v>136</v>
      </c>
      <c r="S17" s="51">
        <v>10.055</v>
      </c>
      <c r="T17" s="2"/>
      <c r="U17" s="2"/>
    </row>
    <row r="18" spans="1:21" ht="12.75" customHeight="1">
      <c r="A18" s="81"/>
      <c r="B18" s="77"/>
      <c r="C18" s="74"/>
      <c r="D18" s="8" t="s">
        <v>55</v>
      </c>
      <c r="E18" s="76"/>
      <c r="F18" s="73"/>
      <c r="G18" s="72"/>
      <c r="H18" s="50"/>
      <c r="I18" s="51"/>
      <c r="J18" s="50"/>
      <c r="K18" s="51"/>
      <c r="L18" s="50"/>
      <c r="M18" s="51"/>
      <c r="N18" s="50"/>
      <c r="O18" s="51"/>
      <c r="P18" s="50"/>
      <c r="Q18" s="51"/>
      <c r="R18" s="50"/>
      <c r="S18" s="51"/>
      <c r="T18" s="2"/>
      <c r="U18" s="2"/>
    </row>
    <row r="19" spans="1:21" ht="12.75" customHeight="1">
      <c r="A19" s="81">
        <v>8</v>
      </c>
      <c r="B19" s="77" t="s">
        <v>99</v>
      </c>
      <c r="C19" s="74" t="s">
        <v>10</v>
      </c>
      <c r="D19" s="7" t="s">
        <v>38</v>
      </c>
      <c r="E19" s="75">
        <f>SUM(H19+J19+L19+N19+P19+R19)</f>
        <v>822</v>
      </c>
      <c r="F19" s="73">
        <v>18</v>
      </c>
      <c r="G19" s="72" t="s">
        <v>60</v>
      </c>
      <c r="H19" s="50">
        <v>133</v>
      </c>
      <c r="I19" s="69">
        <v>10.186</v>
      </c>
      <c r="J19" s="50">
        <v>137</v>
      </c>
      <c r="K19" s="51">
        <v>10.042</v>
      </c>
      <c r="L19" s="50">
        <v>139</v>
      </c>
      <c r="M19" s="51">
        <v>10.088</v>
      </c>
      <c r="N19" s="50">
        <v>137</v>
      </c>
      <c r="O19" s="51">
        <v>10.216</v>
      </c>
      <c r="P19" s="50">
        <v>138</v>
      </c>
      <c r="Q19" s="51">
        <v>9.932</v>
      </c>
      <c r="R19" s="50">
        <v>138</v>
      </c>
      <c r="S19" s="51">
        <v>10.12</v>
      </c>
      <c r="T19" s="2"/>
      <c r="U19" s="2"/>
    </row>
    <row r="20" spans="1:21" ht="12.75" customHeight="1">
      <c r="A20" s="81"/>
      <c r="B20" s="77"/>
      <c r="C20" s="74"/>
      <c r="D20" s="8" t="s">
        <v>100</v>
      </c>
      <c r="E20" s="76"/>
      <c r="F20" s="73"/>
      <c r="G20" s="72"/>
      <c r="H20" s="50"/>
      <c r="I20" s="70"/>
      <c r="J20" s="50"/>
      <c r="K20" s="51"/>
      <c r="L20" s="50"/>
      <c r="M20" s="51"/>
      <c r="N20" s="50"/>
      <c r="O20" s="51"/>
      <c r="P20" s="50"/>
      <c r="Q20" s="51"/>
      <c r="R20" s="50"/>
      <c r="S20" s="51"/>
      <c r="T20" s="2"/>
      <c r="U20" s="2"/>
    </row>
    <row r="21" spans="1:21" ht="12.75" customHeight="1">
      <c r="A21" s="81">
        <v>9</v>
      </c>
      <c r="B21" s="77" t="s">
        <v>9</v>
      </c>
      <c r="C21" s="82" t="s">
        <v>108</v>
      </c>
      <c r="D21" s="7" t="s">
        <v>25</v>
      </c>
      <c r="E21" s="75">
        <f>SUM(H21+J21+L21+N21+P21+R21)</f>
        <v>821</v>
      </c>
      <c r="F21" s="73">
        <v>13</v>
      </c>
      <c r="G21" s="72" t="s">
        <v>60</v>
      </c>
      <c r="H21" s="50">
        <v>139</v>
      </c>
      <c r="I21" s="51">
        <v>9.888</v>
      </c>
      <c r="J21" s="50">
        <v>139</v>
      </c>
      <c r="K21" s="51">
        <v>9.921</v>
      </c>
      <c r="L21" s="50">
        <v>123</v>
      </c>
      <c r="M21" s="51">
        <v>9.878</v>
      </c>
      <c r="N21" s="50">
        <v>138</v>
      </c>
      <c r="O21" s="51">
        <v>10.057</v>
      </c>
      <c r="P21" s="50">
        <v>143</v>
      </c>
      <c r="Q21" s="51">
        <v>9.801</v>
      </c>
      <c r="R21" s="50">
        <v>139</v>
      </c>
      <c r="S21" s="51">
        <v>10.045</v>
      </c>
      <c r="T21" s="2"/>
      <c r="U21" s="2"/>
    </row>
    <row r="22" spans="1:21" ht="12.75" customHeight="1">
      <c r="A22" s="81"/>
      <c r="B22" s="77"/>
      <c r="C22" s="82"/>
      <c r="D22" s="8" t="s">
        <v>58</v>
      </c>
      <c r="E22" s="76"/>
      <c r="F22" s="73"/>
      <c r="G22" s="72"/>
      <c r="H22" s="50"/>
      <c r="I22" s="51"/>
      <c r="J22" s="50"/>
      <c r="K22" s="51"/>
      <c r="L22" s="50"/>
      <c r="M22" s="51"/>
      <c r="N22" s="50"/>
      <c r="O22" s="51"/>
      <c r="P22" s="50"/>
      <c r="Q22" s="51"/>
      <c r="R22" s="50"/>
      <c r="S22" s="51"/>
      <c r="T22" s="2"/>
      <c r="U22" s="2"/>
    </row>
    <row r="23" spans="1:21" ht="12.75" customHeight="1">
      <c r="A23" s="81">
        <v>10</v>
      </c>
      <c r="B23" s="77" t="s">
        <v>12</v>
      </c>
      <c r="C23" s="74" t="s">
        <v>98</v>
      </c>
      <c r="D23" s="7" t="s">
        <v>36</v>
      </c>
      <c r="E23" s="75">
        <f>SUM(H23+J23+L23+N23+P23+R23)</f>
        <v>821</v>
      </c>
      <c r="F23" s="73">
        <v>11</v>
      </c>
      <c r="G23" s="72" t="s">
        <v>60</v>
      </c>
      <c r="H23" s="50">
        <v>136</v>
      </c>
      <c r="I23" s="51">
        <v>9.899</v>
      </c>
      <c r="J23" s="50">
        <v>141</v>
      </c>
      <c r="K23" s="88">
        <v>9.68</v>
      </c>
      <c r="L23" s="50">
        <v>136</v>
      </c>
      <c r="M23" s="69">
        <v>9.949</v>
      </c>
      <c r="N23" s="50">
        <v>135</v>
      </c>
      <c r="O23" s="51">
        <v>10.027</v>
      </c>
      <c r="P23" s="50">
        <v>136</v>
      </c>
      <c r="Q23" s="51">
        <v>9.774</v>
      </c>
      <c r="R23" s="50">
        <v>137</v>
      </c>
      <c r="S23" s="51">
        <v>9.908</v>
      </c>
      <c r="T23" s="2"/>
      <c r="U23" s="2"/>
    </row>
    <row r="24" spans="1:21" ht="12.75" customHeight="1">
      <c r="A24" s="81"/>
      <c r="B24" s="77"/>
      <c r="C24" s="74"/>
      <c r="D24" s="8" t="s">
        <v>30</v>
      </c>
      <c r="E24" s="76"/>
      <c r="F24" s="73"/>
      <c r="G24" s="72"/>
      <c r="H24" s="50"/>
      <c r="I24" s="51"/>
      <c r="J24" s="50"/>
      <c r="K24" s="88"/>
      <c r="L24" s="50"/>
      <c r="M24" s="70"/>
      <c r="N24" s="50"/>
      <c r="O24" s="51"/>
      <c r="P24" s="50"/>
      <c r="Q24" s="51"/>
      <c r="R24" s="50"/>
      <c r="S24" s="51"/>
      <c r="T24" s="2"/>
      <c r="U24" s="2"/>
    </row>
    <row r="25" spans="1:21" ht="12.75" customHeight="1">
      <c r="A25" s="81">
        <v>11</v>
      </c>
      <c r="B25" s="77" t="s">
        <v>106</v>
      </c>
      <c r="C25" s="82" t="s">
        <v>101</v>
      </c>
      <c r="D25" s="7" t="s">
        <v>18</v>
      </c>
      <c r="E25" s="75">
        <f>SUM(H25+J25+L25+N25+P25+R25)</f>
        <v>820</v>
      </c>
      <c r="F25" s="73">
        <v>28</v>
      </c>
      <c r="G25" s="72" t="s">
        <v>60</v>
      </c>
      <c r="H25" s="50">
        <v>139</v>
      </c>
      <c r="I25" s="51">
        <v>10.083</v>
      </c>
      <c r="J25" s="50">
        <v>135</v>
      </c>
      <c r="K25" s="51">
        <v>9.941</v>
      </c>
      <c r="L25" s="50">
        <v>138</v>
      </c>
      <c r="M25" s="51">
        <v>9.982</v>
      </c>
      <c r="N25" s="50">
        <v>133</v>
      </c>
      <c r="O25" s="51">
        <v>10.124</v>
      </c>
      <c r="P25" s="50">
        <v>136</v>
      </c>
      <c r="Q25" s="69">
        <v>10.071</v>
      </c>
      <c r="R25" s="50">
        <v>139</v>
      </c>
      <c r="S25" s="51">
        <v>10.122</v>
      </c>
      <c r="T25" s="2"/>
      <c r="U25" s="2"/>
    </row>
    <row r="26" spans="1:21" ht="12.75" customHeight="1">
      <c r="A26" s="81"/>
      <c r="B26" s="77"/>
      <c r="C26" s="82"/>
      <c r="D26" s="8" t="s">
        <v>24</v>
      </c>
      <c r="E26" s="76"/>
      <c r="F26" s="73"/>
      <c r="G26" s="72"/>
      <c r="H26" s="50"/>
      <c r="I26" s="51"/>
      <c r="J26" s="50"/>
      <c r="K26" s="51"/>
      <c r="L26" s="50"/>
      <c r="M26" s="51"/>
      <c r="N26" s="50"/>
      <c r="O26" s="51"/>
      <c r="P26" s="50"/>
      <c r="Q26" s="70"/>
      <c r="R26" s="50"/>
      <c r="S26" s="51"/>
      <c r="T26" s="2"/>
      <c r="U26" s="2"/>
    </row>
    <row r="27" spans="1:21" ht="12.75" customHeight="1">
      <c r="A27" s="81">
        <v>12</v>
      </c>
      <c r="B27" s="77" t="s">
        <v>8</v>
      </c>
      <c r="C27" s="74" t="s">
        <v>101</v>
      </c>
      <c r="D27" s="7" t="s">
        <v>102</v>
      </c>
      <c r="E27" s="75">
        <f>SUM(H27+J27+L27+N27+P27+R27)</f>
        <v>816</v>
      </c>
      <c r="F27" s="73">
        <v>22</v>
      </c>
      <c r="G27" s="85" t="s">
        <v>129</v>
      </c>
      <c r="H27" s="50">
        <v>132</v>
      </c>
      <c r="I27" s="62">
        <v>10.474</v>
      </c>
      <c r="J27" s="50">
        <v>140</v>
      </c>
      <c r="K27" s="51">
        <v>9.983</v>
      </c>
      <c r="L27" s="50">
        <v>137</v>
      </c>
      <c r="M27" s="51">
        <v>10.197</v>
      </c>
      <c r="N27" s="50">
        <v>137</v>
      </c>
      <c r="O27" s="51">
        <v>9.957</v>
      </c>
      <c r="P27" s="50">
        <v>135</v>
      </c>
      <c r="Q27" s="51">
        <v>10.194</v>
      </c>
      <c r="R27" s="50">
        <v>135</v>
      </c>
      <c r="S27" s="51">
        <v>10.327</v>
      </c>
      <c r="T27" s="2"/>
      <c r="U27" s="2"/>
    </row>
    <row r="28" spans="1:21" ht="12.75" customHeight="1">
      <c r="A28" s="81"/>
      <c r="B28" s="77"/>
      <c r="C28" s="74"/>
      <c r="D28" s="10" t="s">
        <v>42</v>
      </c>
      <c r="E28" s="76"/>
      <c r="F28" s="73"/>
      <c r="G28" s="72"/>
      <c r="H28" s="50"/>
      <c r="I28" s="51"/>
      <c r="J28" s="50"/>
      <c r="K28" s="51"/>
      <c r="L28" s="50"/>
      <c r="M28" s="51"/>
      <c r="N28" s="50"/>
      <c r="O28" s="51"/>
      <c r="P28" s="50"/>
      <c r="Q28" s="51"/>
      <c r="R28" s="50"/>
      <c r="S28" s="51"/>
      <c r="T28" s="2"/>
      <c r="U28" s="2"/>
    </row>
    <row r="29" spans="1:21" ht="12.75" customHeight="1">
      <c r="A29" s="81">
        <v>13</v>
      </c>
      <c r="B29" s="77" t="s">
        <v>139</v>
      </c>
      <c r="C29" s="91" t="s">
        <v>139</v>
      </c>
      <c r="D29" s="3" t="s">
        <v>140</v>
      </c>
      <c r="E29" s="75">
        <f>SUM(H29+J29+L29+N29+P29+R29)</f>
        <v>786</v>
      </c>
      <c r="F29" s="73">
        <v>24</v>
      </c>
      <c r="G29" s="85" t="s">
        <v>60</v>
      </c>
      <c r="H29" s="50">
        <v>130</v>
      </c>
      <c r="I29" s="51">
        <v>10.574</v>
      </c>
      <c r="J29" s="50">
        <v>132</v>
      </c>
      <c r="K29" s="51">
        <v>10.168</v>
      </c>
      <c r="L29" s="50">
        <v>129</v>
      </c>
      <c r="M29" s="51">
        <v>10.109</v>
      </c>
      <c r="N29" s="50">
        <v>133</v>
      </c>
      <c r="O29" s="69">
        <v>10.362</v>
      </c>
      <c r="P29" s="50">
        <v>132</v>
      </c>
      <c r="Q29" s="51">
        <v>10.251</v>
      </c>
      <c r="R29" s="50">
        <v>130</v>
      </c>
      <c r="S29" s="51">
        <v>10.379</v>
      </c>
      <c r="T29" s="2"/>
      <c r="U29" s="2"/>
    </row>
    <row r="30" spans="1:21" ht="12.75" customHeight="1">
      <c r="A30" s="81"/>
      <c r="B30" s="77"/>
      <c r="C30" s="82"/>
      <c r="D30" s="4" t="s">
        <v>141</v>
      </c>
      <c r="E30" s="76"/>
      <c r="F30" s="73"/>
      <c r="G30" s="72"/>
      <c r="H30" s="50"/>
      <c r="I30" s="51"/>
      <c r="J30" s="50"/>
      <c r="K30" s="51"/>
      <c r="L30" s="50"/>
      <c r="M30" s="51"/>
      <c r="N30" s="50"/>
      <c r="O30" s="70"/>
      <c r="P30" s="50"/>
      <c r="Q30" s="51"/>
      <c r="R30" s="50"/>
      <c r="S30" s="51"/>
      <c r="T30" s="2"/>
      <c r="U30" s="2"/>
    </row>
    <row r="31" spans="1:21" ht="12.75" customHeight="1">
      <c r="A31" s="81">
        <v>14</v>
      </c>
      <c r="B31" s="77" t="s">
        <v>69</v>
      </c>
      <c r="C31" s="82" t="s">
        <v>88</v>
      </c>
      <c r="D31" s="3" t="s">
        <v>70</v>
      </c>
      <c r="E31" s="83">
        <f>SUM(H31+J31+L31+N31+P31+R31)</f>
        <v>781</v>
      </c>
      <c r="F31" s="84">
        <v>15</v>
      </c>
      <c r="G31" s="72" t="s">
        <v>60</v>
      </c>
      <c r="H31" s="54">
        <v>129</v>
      </c>
      <c r="I31" s="55">
        <v>10.595</v>
      </c>
      <c r="J31" s="54">
        <v>131</v>
      </c>
      <c r="K31" s="55">
        <v>10.347</v>
      </c>
      <c r="L31" s="54">
        <v>128</v>
      </c>
      <c r="M31" s="55">
        <v>10.452</v>
      </c>
      <c r="N31" s="54">
        <v>132</v>
      </c>
      <c r="O31" s="55">
        <v>10.341</v>
      </c>
      <c r="P31" s="54">
        <v>131</v>
      </c>
      <c r="Q31" s="55">
        <v>10.263</v>
      </c>
      <c r="R31" s="54">
        <v>130</v>
      </c>
      <c r="S31" s="55">
        <v>10.504</v>
      </c>
      <c r="T31" s="2"/>
      <c r="U31" s="2"/>
    </row>
    <row r="32" spans="1:21" ht="12.75" customHeight="1">
      <c r="A32" s="81"/>
      <c r="B32" s="77"/>
      <c r="C32" s="82"/>
      <c r="D32" s="4" t="s">
        <v>71</v>
      </c>
      <c r="E32" s="83"/>
      <c r="F32" s="84"/>
      <c r="G32" s="85"/>
      <c r="H32" s="54"/>
      <c r="I32" s="55"/>
      <c r="J32" s="54"/>
      <c r="K32" s="55"/>
      <c r="L32" s="54"/>
      <c r="M32" s="55"/>
      <c r="N32" s="54"/>
      <c r="O32" s="55"/>
      <c r="P32" s="54"/>
      <c r="Q32" s="55"/>
      <c r="R32" s="54"/>
      <c r="S32" s="55"/>
      <c r="T32" s="2"/>
      <c r="U32" s="2"/>
    </row>
    <row r="33" spans="1:21" ht="12.75" customHeight="1">
      <c r="A33" s="81">
        <v>15</v>
      </c>
      <c r="B33" s="77" t="s">
        <v>121</v>
      </c>
      <c r="C33" s="82" t="s">
        <v>105</v>
      </c>
      <c r="D33" s="6" t="s">
        <v>59</v>
      </c>
      <c r="E33" s="83">
        <f>SUM(H33+J33+L33+N33+P33+R33)</f>
        <v>777</v>
      </c>
      <c r="F33" s="84">
        <v>15</v>
      </c>
      <c r="G33" s="72" t="s">
        <v>60</v>
      </c>
      <c r="H33" s="54">
        <v>141</v>
      </c>
      <c r="I33" s="55">
        <v>9.825</v>
      </c>
      <c r="J33" s="54">
        <v>118</v>
      </c>
      <c r="K33" s="55">
        <v>10.78</v>
      </c>
      <c r="L33" s="54">
        <v>123</v>
      </c>
      <c r="M33" s="55">
        <v>10.753</v>
      </c>
      <c r="N33" s="54">
        <v>138</v>
      </c>
      <c r="O33" s="55">
        <v>9.953</v>
      </c>
      <c r="P33" s="54">
        <v>138</v>
      </c>
      <c r="Q33" s="55">
        <v>9.941</v>
      </c>
      <c r="R33" s="54">
        <v>119</v>
      </c>
      <c r="S33" s="55">
        <v>10.875</v>
      </c>
      <c r="T33" s="2"/>
      <c r="U33" s="2"/>
    </row>
    <row r="34" spans="1:21" ht="12.75" customHeight="1">
      <c r="A34" s="81"/>
      <c r="B34" s="77"/>
      <c r="C34" s="82"/>
      <c r="D34" s="5" t="s">
        <v>90</v>
      </c>
      <c r="E34" s="83"/>
      <c r="F34" s="84"/>
      <c r="G34" s="72"/>
      <c r="H34" s="54"/>
      <c r="I34" s="55"/>
      <c r="J34" s="54"/>
      <c r="K34" s="55"/>
      <c r="L34" s="54"/>
      <c r="M34" s="55"/>
      <c r="N34" s="54"/>
      <c r="O34" s="55"/>
      <c r="P34" s="54"/>
      <c r="Q34" s="55"/>
      <c r="R34" s="54"/>
      <c r="S34" s="55"/>
      <c r="T34" s="2"/>
      <c r="U34" s="2"/>
    </row>
    <row r="35" spans="1:21" ht="12.75" customHeight="1">
      <c r="A35" s="81">
        <v>16</v>
      </c>
      <c r="B35" s="77" t="s">
        <v>72</v>
      </c>
      <c r="C35" s="82" t="s">
        <v>88</v>
      </c>
      <c r="D35" s="3" t="s">
        <v>73</v>
      </c>
      <c r="E35" s="83">
        <f>SUM(H35+J35+L35+N35+P35+R35)</f>
        <v>774</v>
      </c>
      <c r="F35" s="84">
        <v>19</v>
      </c>
      <c r="G35" s="72" t="s">
        <v>60</v>
      </c>
      <c r="H35" s="54">
        <v>127</v>
      </c>
      <c r="I35" s="55">
        <v>10.743</v>
      </c>
      <c r="J35" s="54">
        <v>129</v>
      </c>
      <c r="K35" s="55">
        <v>10.679</v>
      </c>
      <c r="L35" s="54">
        <v>127</v>
      </c>
      <c r="M35" s="55">
        <v>10.695</v>
      </c>
      <c r="N35" s="54">
        <v>132</v>
      </c>
      <c r="O35" s="55">
        <v>10.432</v>
      </c>
      <c r="P35" s="54">
        <v>134</v>
      </c>
      <c r="Q35" s="55">
        <v>10.243</v>
      </c>
      <c r="R35" s="54">
        <v>125</v>
      </c>
      <c r="S35" s="55">
        <v>10.752</v>
      </c>
      <c r="T35" s="2"/>
      <c r="U35" s="2"/>
    </row>
    <row r="36" spans="1:21" ht="12.75" customHeight="1">
      <c r="A36" s="81"/>
      <c r="B36" s="77"/>
      <c r="C36" s="82"/>
      <c r="D36" s="4" t="s">
        <v>74</v>
      </c>
      <c r="E36" s="83"/>
      <c r="F36" s="84"/>
      <c r="G36" s="85"/>
      <c r="H36" s="54"/>
      <c r="I36" s="55"/>
      <c r="J36" s="54"/>
      <c r="K36" s="55"/>
      <c r="L36" s="54"/>
      <c r="M36" s="55"/>
      <c r="N36" s="54"/>
      <c r="O36" s="55"/>
      <c r="P36" s="54"/>
      <c r="Q36" s="55"/>
      <c r="R36" s="54"/>
      <c r="S36" s="55"/>
      <c r="T36" s="2"/>
      <c r="U36" s="2"/>
    </row>
    <row r="37" spans="1:21" ht="12.75" customHeight="1">
      <c r="A37" s="81">
        <v>17</v>
      </c>
      <c r="B37" s="77" t="s">
        <v>63</v>
      </c>
      <c r="C37" s="82" t="s">
        <v>117</v>
      </c>
      <c r="D37" s="3" t="s">
        <v>83</v>
      </c>
      <c r="E37" s="83">
        <f>SUM(H37+J37+L37+N37+P37+R37)</f>
        <v>763</v>
      </c>
      <c r="F37" s="84">
        <v>0</v>
      </c>
      <c r="G37" s="85" t="s">
        <v>127</v>
      </c>
      <c r="H37" s="54">
        <v>129</v>
      </c>
      <c r="I37" s="55">
        <v>10.461</v>
      </c>
      <c r="J37" s="54">
        <v>130</v>
      </c>
      <c r="K37" s="59">
        <v>10.555</v>
      </c>
      <c r="L37" s="54">
        <v>114</v>
      </c>
      <c r="M37" s="68">
        <v>10.253</v>
      </c>
      <c r="N37" s="54">
        <v>131</v>
      </c>
      <c r="O37" s="55">
        <v>10.523</v>
      </c>
      <c r="P37" s="54">
        <v>131</v>
      </c>
      <c r="Q37" s="55">
        <v>10.218</v>
      </c>
      <c r="R37" s="54">
        <v>128</v>
      </c>
      <c r="S37" s="55">
        <v>10.683</v>
      </c>
      <c r="T37" s="2"/>
      <c r="U37" s="2"/>
    </row>
    <row r="38" spans="1:21" ht="12.75" customHeight="1">
      <c r="A38" s="81"/>
      <c r="B38" s="77"/>
      <c r="C38" s="82"/>
      <c r="D38" s="4" t="s">
        <v>84</v>
      </c>
      <c r="E38" s="83"/>
      <c r="F38" s="84"/>
      <c r="G38" s="85"/>
      <c r="H38" s="54"/>
      <c r="I38" s="55"/>
      <c r="J38" s="54"/>
      <c r="K38" s="55"/>
      <c r="L38" s="54"/>
      <c r="M38" s="55"/>
      <c r="N38" s="54"/>
      <c r="O38" s="55"/>
      <c r="P38" s="54"/>
      <c r="Q38" s="55"/>
      <c r="R38" s="54"/>
      <c r="S38" s="55"/>
      <c r="T38" s="2"/>
      <c r="U38" s="2"/>
    </row>
    <row r="39" spans="1:21" ht="12.75" customHeight="1">
      <c r="A39" s="81">
        <v>18</v>
      </c>
      <c r="B39" s="77" t="s">
        <v>124</v>
      </c>
      <c r="C39" s="82" t="s">
        <v>88</v>
      </c>
      <c r="D39" s="3" t="s">
        <v>77</v>
      </c>
      <c r="E39" s="83">
        <f>SUM(H39+J39+L39+N39+P39+R39)</f>
        <v>762</v>
      </c>
      <c r="F39" s="84">
        <v>14</v>
      </c>
      <c r="G39" s="72" t="s">
        <v>14</v>
      </c>
      <c r="H39" s="54">
        <v>122</v>
      </c>
      <c r="I39" s="55">
        <v>10.794</v>
      </c>
      <c r="J39" s="54">
        <v>133</v>
      </c>
      <c r="K39" s="55">
        <v>10.281</v>
      </c>
      <c r="L39" s="54">
        <v>131</v>
      </c>
      <c r="M39" s="55">
        <v>10.41</v>
      </c>
      <c r="N39" s="54">
        <v>123</v>
      </c>
      <c r="O39" s="55">
        <v>10.682</v>
      </c>
      <c r="P39" s="54">
        <v>125</v>
      </c>
      <c r="Q39" s="55">
        <v>10.58</v>
      </c>
      <c r="R39" s="54">
        <v>128</v>
      </c>
      <c r="S39" s="55">
        <v>10.498</v>
      </c>
      <c r="T39" s="2"/>
      <c r="U39" s="2"/>
    </row>
    <row r="40" spans="1:21" ht="12.75" customHeight="1">
      <c r="A40" s="81"/>
      <c r="B40" s="77"/>
      <c r="C40" s="82"/>
      <c r="D40" s="4" t="s">
        <v>94</v>
      </c>
      <c r="E40" s="83"/>
      <c r="F40" s="84"/>
      <c r="G40" s="72"/>
      <c r="H40" s="54"/>
      <c r="I40" s="55"/>
      <c r="J40" s="54"/>
      <c r="K40" s="55"/>
      <c r="L40" s="54"/>
      <c r="M40" s="55"/>
      <c r="N40" s="54"/>
      <c r="O40" s="55"/>
      <c r="P40" s="54"/>
      <c r="Q40" s="55"/>
      <c r="R40" s="54"/>
      <c r="S40" s="55"/>
      <c r="T40" s="2"/>
      <c r="U40" s="2"/>
    </row>
    <row r="41" spans="1:21" ht="12.75" customHeight="1">
      <c r="A41" s="81">
        <v>19</v>
      </c>
      <c r="B41" s="77" t="s">
        <v>142</v>
      </c>
      <c r="C41" s="91" t="s">
        <v>108</v>
      </c>
      <c r="D41" s="23" t="s">
        <v>143</v>
      </c>
      <c r="E41" s="83">
        <f>SUM(H41+J41+L41+N41+P41+R41)</f>
        <v>737</v>
      </c>
      <c r="F41" s="84">
        <v>16</v>
      </c>
      <c r="G41" s="72" t="s">
        <v>60</v>
      </c>
      <c r="H41" s="54">
        <v>109</v>
      </c>
      <c r="I41" s="55">
        <v>10.991</v>
      </c>
      <c r="J41" s="54">
        <v>132</v>
      </c>
      <c r="K41" s="59">
        <v>10.048</v>
      </c>
      <c r="L41" s="54">
        <v>134</v>
      </c>
      <c r="M41" s="55">
        <v>10.044</v>
      </c>
      <c r="N41" s="54">
        <v>116</v>
      </c>
      <c r="O41" s="55">
        <v>10.692</v>
      </c>
      <c r="P41" s="54">
        <v>116</v>
      </c>
      <c r="Q41" s="55">
        <v>10.901</v>
      </c>
      <c r="R41" s="54">
        <v>130</v>
      </c>
      <c r="S41" s="55">
        <v>10.209</v>
      </c>
      <c r="T41" s="2"/>
      <c r="U41" s="2"/>
    </row>
    <row r="42" spans="1:21" ht="12.75" customHeight="1">
      <c r="A42" s="81"/>
      <c r="B42" s="77"/>
      <c r="C42" s="82"/>
      <c r="D42" s="24" t="s">
        <v>144</v>
      </c>
      <c r="E42" s="83"/>
      <c r="F42" s="84"/>
      <c r="G42" s="72"/>
      <c r="H42" s="54"/>
      <c r="I42" s="55"/>
      <c r="J42" s="54"/>
      <c r="K42" s="55"/>
      <c r="L42" s="54"/>
      <c r="M42" s="55"/>
      <c r="N42" s="54"/>
      <c r="O42" s="55"/>
      <c r="P42" s="54"/>
      <c r="Q42" s="55"/>
      <c r="R42" s="54"/>
      <c r="S42" s="55"/>
      <c r="T42" s="2"/>
      <c r="U42" s="2"/>
    </row>
    <row r="43" spans="1:21" ht="12.75" customHeight="1">
      <c r="A43" s="81">
        <v>20</v>
      </c>
      <c r="B43" s="77" t="s">
        <v>125</v>
      </c>
      <c r="C43" s="82" t="s">
        <v>101</v>
      </c>
      <c r="D43" s="6" t="s">
        <v>65</v>
      </c>
      <c r="E43" s="83">
        <f>SUM(H43+J43+L43+N43+P43+R43)</f>
        <v>722</v>
      </c>
      <c r="F43" s="84">
        <v>5</v>
      </c>
      <c r="G43" s="72" t="s">
        <v>14</v>
      </c>
      <c r="H43" s="54">
        <v>115</v>
      </c>
      <c r="I43" s="55">
        <v>11.584</v>
      </c>
      <c r="J43" s="54">
        <v>118</v>
      </c>
      <c r="K43" s="55">
        <v>11.272</v>
      </c>
      <c r="L43" s="54">
        <v>123</v>
      </c>
      <c r="M43" s="55">
        <v>11.128</v>
      </c>
      <c r="N43" s="54">
        <v>124</v>
      </c>
      <c r="O43" s="55">
        <v>10.694</v>
      </c>
      <c r="P43" s="54">
        <v>124</v>
      </c>
      <c r="Q43" s="55">
        <v>10.668</v>
      </c>
      <c r="R43" s="54">
        <v>118</v>
      </c>
      <c r="S43" s="55">
        <v>10.836</v>
      </c>
      <c r="T43" s="2"/>
      <c r="U43" s="2"/>
    </row>
    <row r="44" spans="1:21" ht="12.75" customHeight="1">
      <c r="A44" s="81"/>
      <c r="B44" s="77"/>
      <c r="C44" s="82"/>
      <c r="D44" s="5" t="s">
        <v>96</v>
      </c>
      <c r="E44" s="83"/>
      <c r="F44" s="84"/>
      <c r="G44" s="72"/>
      <c r="H44" s="54"/>
      <c r="I44" s="55"/>
      <c r="J44" s="54"/>
      <c r="K44" s="55"/>
      <c r="L44" s="54"/>
      <c r="M44" s="55"/>
      <c r="N44" s="54"/>
      <c r="O44" s="55"/>
      <c r="P44" s="54"/>
      <c r="Q44" s="55"/>
      <c r="R44" s="54"/>
      <c r="S44" s="55"/>
      <c r="T44" s="2"/>
      <c r="U44" s="2"/>
    </row>
    <row r="45" spans="1:21" ht="12.75" customHeight="1">
      <c r="A45" s="81">
        <v>21</v>
      </c>
      <c r="B45" s="77" t="s">
        <v>78</v>
      </c>
      <c r="C45" s="82" t="s">
        <v>101</v>
      </c>
      <c r="D45" s="3" t="s">
        <v>41</v>
      </c>
      <c r="E45" s="83">
        <f>SUM(H45+J45+L45+N45+P45+R45)</f>
        <v>663</v>
      </c>
      <c r="F45" s="84">
        <v>29</v>
      </c>
      <c r="G45" s="72" t="s">
        <v>60</v>
      </c>
      <c r="H45" s="54">
        <v>110</v>
      </c>
      <c r="I45" s="55">
        <v>11.245</v>
      </c>
      <c r="J45" s="54">
        <v>114</v>
      </c>
      <c r="K45" s="55">
        <v>11.145</v>
      </c>
      <c r="L45" s="54">
        <v>123</v>
      </c>
      <c r="M45" s="55">
        <v>10.571</v>
      </c>
      <c r="N45" s="54">
        <v>106</v>
      </c>
      <c r="O45" s="55">
        <v>11.28</v>
      </c>
      <c r="P45" s="54">
        <v>115</v>
      </c>
      <c r="Q45" s="55">
        <v>10.66</v>
      </c>
      <c r="R45" s="54">
        <v>95</v>
      </c>
      <c r="S45" s="55">
        <v>10.65</v>
      </c>
      <c r="T45" s="2"/>
      <c r="U45" s="2"/>
    </row>
    <row r="46" spans="1:21" ht="12.75" customHeight="1">
      <c r="A46" s="81"/>
      <c r="B46" s="77"/>
      <c r="C46" s="82"/>
      <c r="D46" s="4" t="s">
        <v>79</v>
      </c>
      <c r="E46" s="83"/>
      <c r="F46" s="84"/>
      <c r="G46" s="72"/>
      <c r="H46" s="54"/>
      <c r="I46" s="55"/>
      <c r="J46" s="54"/>
      <c r="K46" s="55"/>
      <c r="L46" s="54"/>
      <c r="M46" s="55"/>
      <c r="N46" s="54"/>
      <c r="O46" s="55"/>
      <c r="P46" s="54"/>
      <c r="Q46" s="55"/>
      <c r="R46" s="54"/>
      <c r="S46" s="55"/>
      <c r="T46" s="2"/>
      <c r="U46" s="2"/>
    </row>
    <row r="47" spans="1:7" ht="12.75" customHeight="1">
      <c r="A47" s="2"/>
      <c r="B47" s="2"/>
      <c r="G47" s="1"/>
    </row>
    <row r="48" spans="1:7" ht="12.75" customHeight="1">
      <c r="A48" s="2"/>
      <c r="B48" s="2"/>
      <c r="G48" s="1"/>
    </row>
    <row r="49" ht="12.75" customHeight="1">
      <c r="G49" s="1"/>
    </row>
    <row r="50" ht="12.75" customHeight="1">
      <c r="G50" s="1"/>
    </row>
    <row r="51" ht="12.75" customHeight="1">
      <c r="G51" s="1"/>
    </row>
    <row r="52" ht="12.75" customHeight="1">
      <c r="G52" s="1"/>
    </row>
    <row r="53" ht="12.75" customHeight="1">
      <c r="G53" s="1"/>
    </row>
    <row r="54" ht="12.75" customHeight="1">
      <c r="G54" s="1"/>
    </row>
    <row r="55" ht="12.75" customHeight="1">
      <c r="G55" s="1"/>
    </row>
    <row r="56" ht="12.75" customHeight="1">
      <c r="G56" s="1"/>
    </row>
    <row r="57" ht="12.75" customHeight="1">
      <c r="G57" s="1"/>
    </row>
    <row r="58" ht="12.75" customHeight="1">
      <c r="G58" s="1"/>
    </row>
    <row r="59" ht="12.75" customHeight="1">
      <c r="G59" s="1"/>
    </row>
    <row r="60" ht="12.75" customHeight="1">
      <c r="G60" s="1"/>
    </row>
    <row r="61" ht="12.75" customHeight="1">
      <c r="G61" s="1"/>
    </row>
    <row r="62" ht="12.75" customHeight="1">
      <c r="G62" s="1"/>
    </row>
    <row r="63" ht="12.75">
      <c r="G63" s="1"/>
    </row>
    <row r="64" ht="12.75">
      <c r="G64" s="1"/>
    </row>
    <row r="65" ht="12.75">
      <c r="G65" s="1"/>
    </row>
    <row r="66" ht="12.75">
      <c r="G66" s="1"/>
    </row>
  </sheetData>
  <sheetProtection/>
  <mergeCells count="398">
    <mergeCell ref="R15:R16"/>
    <mergeCell ref="S15:S16"/>
    <mergeCell ref="N15:N16"/>
    <mergeCell ref="O15:O16"/>
    <mergeCell ref="P15:P16"/>
    <mergeCell ref="Q15:Q16"/>
    <mergeCell ref="J15:J16"/>
    <mergeCell ref="K15:K16"/>
    <mergeCell ref="L15:L16"/>
    <mergeCell ref="M15:M16"/>
    <mergeCell ref="R7:R8"/>
    <mergeCell ref="S7:S8"/>
    <mergeCell ref="R11:R12"/>
    <mergeCell ref="S11:S12"/>
    <mergeCell ref="R13:R14"/>
    <mergeCell ref="S13:S14"/>
    <mergeCell ref="A15:A16"/>
    <mergeCell ref="B15:B16"/>
    <mergeCell ref="C15:C16"/>
    <mergeCell ref="E15:E16"/>
    <mergeCell ref="F15:F16"/>
    <mergeCell ref="G15:G16"/>
    <mergeCell ref="H15:H16"/>
    <mergeCell ref="I15:I16"/>
    <mergeCell ref="N7:N8"/>
    <mergeCell ref="O7:O8"/>
    <mergeCell ref="P7:P8"/>
    <mergeCell ref="Q7:Q8"/>
    <mergeCell ref="J7:J8"/>
    <mergeCell ref="K7:K8"/>
    <mergeCell ref="L7:L8"/>
    <mergeCell ref="M7:M8"/>
    <mergeCell ref="R43:R44"/>
    <mergeCell ref="S43:S44"/>
    <mergeCell ref="A7:A8"/>
    <mergeCell ref="B7:B8"/>
    <mergeCell ref="C7:C8"/>
    <mergeCell ref="E7:E8"/>
    <mergeCell ref="F7:F8"/>
    <mergeCell ref="G7:G8"/>
    <mergeCell ref="H7:H8"/>
    <mergeCell ref="I7:I8"/>
    <mergeCell ref="N43:N44"/>
    <mergeCell ref="O43:O44"/>
    <mergeCell ref="P43:P44"/>
    <mergeCell ref="Q43:Q44"/>
    <mergeCell ref="J43:J44"/>
    <mergeCell ref="K43:K44"/>
    <mergeCell ref="L43:L44"/>
    <mergeCell ref="M43:M44"/>
    <mergeCell ref="R39:R40"/>
    <mergeCell ref="S39:S40"/>
    <mergeCell ref="A43:A44"/>
    <mergeCell ref="B43:B44"/>
    <mergeCell ref="C43:C44"/>
    <mergeCell ref="E43:E44"/>
    <mergeCell ref="F43:F44"/>
    <mergeCell ref="G43:G44"/>
    <mergeCell ref="H43:H44"/>
    <mergeCell ref="I43:I44"/>
    <mergeCell ref="N39:N40"/>
    <mergeCell ref="O39:O40"/>
    <mergeCell ref="P39:P40"/>
    <mergeCell ref="Q39:Q40"/>
    <mergeCell ref="J39:J40"/>
    <mergeCell ref="K39:K40"/>
    <mergeCell ref="L39:L40"/>
    <mergeCell ref="M39:M40"/>
    <mergeCell ref="R33:R34"/>
    <mergeCell ref="S33:S34"/>
    <mergeCell ref="A39:A40"/>
    <mergeCell ref="B39:B40"/>
    <mergeCell ref="C39:C40"/>
    <mergeCell ref="E39:E40"/>
    <mergeCell ref="F39:F40"/>
    <mergeCell ref="G39:G40"/>
    <mergeCell ref="H39:H40"/>
    <mergeCell ref="I39:I40"/>
    <mergeCell ref="N33:N34"/>
    <mergeCell ref="O33:O34"/>
    <mergeCell ref="P33:P34"/>
    <mergeCell ref="Q33:Q34"/>
    <mergeCell ref="J33:J34"/>
    <mergeCell ref="K33:K34"/>
    <mergeCell ref="L33:L34"/>
    <mergeCell ref="M33:M34"/>
    <mergeCell ref="R35:R36"/>
    <mergeCell ref="S35:S36"/>
    <mergeCell ref="A33:A34"/>
    <mergeCell ref="B33:B34"/>
    <mergeCell ref="C33:C34"/>
    <mergeCell ref="E33:E34"/>
    <mergeCell ref="F33:F34"/>
    <mergeCell ref="G33:G34"/>
    <mergeCell ref="H33:H34"/>
    <mergeCell ref="I33:I34"/>
    <mergeCell ref="N35:N36"/>
    <mergeCell ref="O35:O36"/>
    <mergeCell ref="P35:P36"/>
    <mergeCell ref="Q35:Q36"/>
    <mergeCell ref="J35:J36"/>
    <mergeCell ref="K35:K36"/>
    <mergeCell ref="L35:L36"/>
    <mergeCell ref="M35:M36"/>
    <mergeCell ref="R31:R32"/>
    <mergeCell ref="S31:S32"/>
    <mergeCell ref="A35:A36"/>
    <mergeCell ref="B35:B36"/>
    <mergeCell ref="C35:C36"/>
    <mergeCell ref="E35:E36"/>
    <mergeCell ref="F35:F36"/>
    <mergeCell ref="G35:G36"/>
    <mergeCell ref="H35:H36"/>
    <mergeCell ref="I35:I36"/>
    <mergeCell ref="N31:N32"/>
    <mergeCell ref="O31:O32"/>
    <mergeCell ref="P31:P32"/>
    <mergeCell ref="Q31:Q32"/>
    <mergeCell ref="J31:J32"/>
    <mergeCell ref="K31:K32"/>
    <mergeCell ref="L31:L32"/>
    <mergeCell ref="M31:M32"/>
    <mergeCell ref="R37:R38"/>
    <mergeCell ref="S37:S38"/>
    <mergeCell ref="A31:A32"/>
    <mergeCell ref="B31:B32"/>
    <mergeCell ref="C31:C32"/>
    <mergeCell ref="E31:E32"/>
    <mergeCell ref="F31:F32"/>
    <mergeCell ref="G31:G32"/>
    <mergeCell ref="H31:H32"/>
    <mergeCell ref="I31:I32"/>
    <mergeCell ref="N37:N38"/>
    <mergeCell ref="O37:O38"/>
    <mergeCell ref="P37:P38"/>
    <mergeCell ref="Q37:Q38"/>
    <mergeCell ref="J37:J38"/>
    <mergeCell ref="K37:K38"/>
    <mergeCell ref="L37:L38"/>
    <mergeCell ref="M37:M38"/>
    <mergeCell ref="R45:R46"/>
    <mergeCell ref="S45:S46"/>
    <mergeCell ref="A37:A38"/>
    <mergeCell ref="B37:B38"/>
    <mergeCell ref="C37:C38"/>
    <mergeCell ref="E37:E38"/>
    <mergeCell ref="F37:F38"/>
    <mergeCell ref="G37:G38"/>
    <mergeCell ref="H37:H38"/>
    <mergeCell ref="I37:I38"/>
    <mergeCell ref="N45:N46"/>
    <mergeCell ref="O45:O46"/>
    <mergeCell ref="P45:P46"/>
    <mergeCell ref="Q45:Q46"/>
    <mergeCell ref="J45:J46"/>
    <mergeCell ref="K45:K46"/>
    <mergeCell ref="L45:L46"/>
    <mergeCell ref="M45:M46"/>
    <mergeCell ref="R41:R42"/>
    <mergeCell ref="S41:S42"/>
    <mergeCell ref="A45:A46"/>
    <mergeCell ref="B45:B46"/>
    <mergeCell ref="C45:C46"/>
    <mergeCell ref="E45:E46"/>
    <mergeCell ref="F45:F46"/>
    <mergeCell ref="G45:G46"/>
    <mergeCell ref="H45:H46"/>
    <mergeCell ref="I45:I46"/>
    <mergeCell ref="N41:N42"/>
    <mergeCell ref="O41:O42"/>
    <mergeCell ref="P41:P42"/>
    <mergeCell ref="Q41:Q42"/>
    <mergeCell ref="J41:J42"/>
    <mergeCell ref="K41:K42"/>
    <mergeCell ref="L41:L42"/>
    <mergeCell ref="M41:M42"/>
    <mergeCell ref="R23:R24"/>
    <mergeCell ref="S23:S24"/>
    <mergeCell ref="A41:A42"/>
    <mergeCell ref="B41:B42"/>
    <mergeCell ref="C41:C42"/>
    <mergeCell ref="E41:E42"/>
    <mergeCell ref="F41:F42"/>
    <mergeCell ref="G41:G42"/>
    <mergeCell ref="H41:H42"/>
    <mergeCell ref="I41:I42"/>
    <mergeCell ref="N23:N24"/>
    <mergeCell ref="O23:O24"/>
    <mergeCell ref="P23:P24"/>
    <mergeCell ref="Q23:Q24"/>
    <mergeCell ref="J23:J24"/>
    <mergeCell ref="K23:K24"/>
    <mergeCell ref="L23:L24"/>
    <mergeCell ref="M23:M24"/>
    <mergeCell ref="A23:A24"/>
    <mergeCell ref="B23:B24"/>
    <mergeCell ref="C23:C24"/>
    <mergeCell ref="E23:E24"/>
    <mergeCell ref="F23:F24"/>
    <mergeCell ref="G23:G24"/>
    <mergeCell ref="H23:H24"/>
    <mergeCell ref="I23:I24"/>
    <mergeCell ref="N11:N12"/>
    <mergeCell ref="O11:O12"/>
    <mergeCell ref="P11:P12"/>
    <mergeCell ref="Q11:Q12"/>
    <mergeCell ref="J11:J12"/>
    <mergeCell ref="K11:K12"/>
    <mergeCell ref="L11:L12"/>
    <mergeCell ref="M11:M12"/>
    <mergeCell ref="R5:R6"/>
    <mergeCell ref="S5:S6"/>
    <mergeCell ref="A11:A12"/>
    <mergeCell ref="B11:B12"/>
    <mergeCell ref="C11:C12"/>
    <mergeCell ref="E11:E12"/>
    <mergeCell ref="F11:F12"/>
    <mergeCell ref="G11:G12"/>
    <mergeCell ref="H11:H12"/>
    <mergeCell ref="I11:I12"/>
    <mergeCell ref="N5:N6"/>
    <mergeCell ref="O5:O6"/>
    <mergeCell ref="P5:P6"/>
    <mergeCell ref="Q5:Q6"/>
    <mergeCell ref="J5:J6"/>
    <mergeCell ref="K5:K6"/>
    <mergeCell ref="L5:L6"/>
    <mergeCell ref="M5:M6"/>
    <mergeCell ref="R21:R22"/>
    <mergeCell ref="S21:S22"/>
    <mergeCell ref="A5:A6"/>
    <mergeCell ref="B5:B6"/>
    <mergeCell ref="C5:C6"/>
    <mergeCell ref="E5:E6"/>
    <mergeCell ref="F5:F6"/>
    <mergeCell ref="G5:G6"/>
    <mergeCell ref="H5:H6"/>
    <mergeCell ref="I5:I6"/>
    <mergeCell ref="N21:N22"/>
    <mergeCell ref="O21:O22"/>
    <mergeCell ref="P21:P22"/>
    <mergeCell ref="Q21:Q22"/>
    <mergeCell ref="J21:J22"/>
    <mergeCell ref="K21:K22"/>
    <mergeCell ref="L21:L22"/>
    <mergeCell ref="M21:M22"/>
    <mergeCell ref="R29:R30"/>
    <mergeCell ref="S29:S30"/>
    <mergeCell ref="A21:A22"/>
    <mergeCell ref="B21:B22"/>
    <mergeCell ref="C21:C22"/>
    <mergeCell ref="E21:E22"/>
    <mergeCell ref="F21:F22"/>
    <mergeCell ref="G21:G22"/>
    <mergeCell ref="H21:H22"/>
    <mergeCell ref="I21:I22"/>
    <mergeCell ref="N29:N30"/>
    <mergeCell ref="O29:O30"/>
    <mergeCell ref="P29:P30"/>
    <mergeCell ref="Q29:Q30"/>
    <mergeCell ref="J29:J30"/>
    <mergeCell ref="K29:K30"/>
    <mergeCell ref="L29:L30"/>
    <mergeCell ref="M29:M30"/>
    <mergeCell ref="R25:R26"/>
    <mergeCell ref="S25:S26"/>
    <mergeCell ref="A29:A30"/>
    <mergeCell ref="B29:B30"/>
    <mergeCell ref="C29:C30"/>
    <mergeCell ref="E29:E30"/>
    <mergeCell ref="F29:F30"/>
    <mergeCell ref="G29:G30"/>
    <mergeCell ref="H29:H30"/>
    <mergeCell ref="I29:I30"/>
    <mergeCell ref="N25:N26"/>
    <mergeCell ref="O25:O26"/>
    <mergeCell ref="P25:P26"/>
    <mergeCell ref="Q25:Q26"/>
    <mergeCell ref="J25:J26"/>
    <mergeCell ref="K25:K26"/>
    <mergeCell ref="L25:L26"/>
    <mergeCell ref="M25:M26"/>
    <mergeCell ref="R17:R18"/>
    <mergeCell ref="S17:S18"/>
    <mergeCell ref="A25:A26"/>
    <mergeCell ref="B25:B26"/>
    <mergeCell ref="C25:C26"/>
    <mergeCell ref="E25:E26"/>
    <mergeCell ref="F25:F26"/>
    <mergeCell ref="G25:G26"/>
    <mergeCell ref="H25:H26"/>
    <mergeCell ref="I25:I26"/>
    <mergeCell ref="N17:N18"/>
    <mergeCell ref="O17:O18"/>
    <mergeCell ref="P17:P18"/>
    <mergeCell ref="Q17:Q18"/>
    <mergeCell ref="J17:J18"/>
    <mergeCell ref="K17:K18"/>
    <mergeCell ref="L17:L18"/>
    <mergeCell ref="M17:M18"/>
    <mergeCell ref="A17:A18"/>
    <mergeCell ref="B17:B18"/>
    <mergeCell ref="C17:C18"/>
    <mergeCell ref="E17:E18"/>
    <mergeCell ref="F17:F18"/>
    <mergeCell ref="G17:G18"/>
    <mergeCell ref="H17:H18"/>
    <mergeCell ref="I17:I18"/>
    <mergeCell ref="N13:N14"/>
    <mergeCell ref="O13:O14"/>
    <mergeCell ref="P13:P14"/>
    <mergeCell ref="Q13:Q14"/>
    <mergeCell ref="J13:J14"/>
    <mergeCell ref="K13:K14"/>
    <mergeCell ref="L13:L14"/>
    <mergeCell ref="M13:M14"/>
    <mergeCell ref="R27:R28"/>
    <mergeCell ref="S27:S28"/>
    <mergeCell ref="A13:A14"/>
    <mergeCell ref="B13:B14"/>
    <mergeCell ref="C13:C14"/>
    <mergeCell ref="E13:E14"/>
    <mergeCell ref="F13:F14"/>
    <mergeCell ref="G13:G14"/>
    <mergeCell ref="H13:H14"/>
    <mergeCell ref="I13:I14"/>
    <mergeCell ref="N27:N28"/>
    <mergeCell ref="O27:O28"/>
    <mergeCell ref="P27:P28"/>
    <mergeCell ref="Q27:Q28"/>
    <mergeCell ref="J27:J28"/>
    <mergeCell ref="K27:K28"/>
    <mergeCell ref="L27:L28"/>
    <mergeCell ref="M27:M28"/>
    <mergeCell ref="R19:R20"/>
    <mergeCell ref="S19:S20"/>
    <mergeCell ref="A27:A28"/>
    <mergeCell ref="B27:B28"/>
    <mergeCell ref="C27:C28"/>
    <mergeCell ref="E27:E28"/>
    <mergeCell ref="F27:F28"/>
    <mergeCell ref="G27:G28"/>
    <mergeCell ref="H27:H28"/>
    <mergeCell ref="I27:I28"/>
    <mergeCell ref="N19:N20"/>
    <mergeCell ref="O19:O20"/>
    <mergeCell ref="P19:P20"/>
    <mergeCell ref="Q19:Q20"/>
    <mergeCell ref="J19:J20"/>
    <mergeCell ref="K19:K20"/>
    <mergeCell ref="L19:L20"/>
    <mergeCell ref="M19:M20"/>
    <mergeCell ref="R9:R10"/>
    <mergeCell ref="S9:S10"/>
    <mergeCell ref="A19:A20"/>
    <mergeCell ref="B19:B20"/>
    <mergeCell ref="C19:C20"/>
    <mergeCell ref="E19:E20"/>
    <mergeCell ref="F19:F20"/>
    <mergeCell ref="G19:G20"/>
    <mergeCell ref="H19:H20"/>
    <mergeCell ref="I19:I20"/>
    <mergeCell ref="N9:N10"/>
    <mergeCell ref="O9:O10"/>
    <mergeCell ref="P9:P10"/>
    <mergeCell ref="Q9:Q10"/>
    <mergeCell ref="J9:J10"/>
    <mergeCell ref="K9:K10"/>
    <mergeCell ref="L9:L10"/>
    <mergeCell ref="M9:M10"/>
    <mergeCell ref="R3:R4"/>
    <mergeCell ref="S3:S4"/>
    <mergeCell ref="A9:A10"/>
    <mergeCell ref="B9:B10"/>
    <mergeCell ref="C9:C10"/>
    <mergeCell ref="E9:E10"/>
    <mergeCell ref="F9:F10"/>
    <mergeCell ref="G9:G10"/>
    <mergeCell ref="H9:H10"/>
    <mergeCell ref="I9:I10"/>
    <mergeCell ref="N3:N4"/>
    <mergeCell ref="O3:O4"/>
    <mergeCell ref="P3:P4"/>
    <mergeCell ref="Q3:Q4"/>
    <mergeCell ref="J3:J4"/>
    <mergeCell ref="K3:K4"/>
    <mergeCell ref="L3:L4"/>
    <mergeCell ref="M3:M4"/>
    <mergeCell ref="A2:T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" bottom="0" header="0.3149606299212598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U66"/>
  <sheetViews>
    <sheetView zoomScalePageLayoutView="0" workbookViewId="0" topLeftCell="A1">
      <selection activeCell="D27" sqref="D27:D28"/>
    </sheetView>
  </sheetViews>
  <sheetFormatPr defaultColWidth="11.421875" defaultRowHeight="12.75"/>
  <cols>
    <col min="1" max="1" width="4.28125" style="1" customWidth="1"/>
    <col min="2" max="2" width="13.00390625" style="1" customWidth="1"/>
    <col min="3" max="3" width="12.7109375" style="1" customWidth="1"/>
    <col min="4" max="4" width="14.28125" style="1" customWidth="1"/>
    <col min="5" max="5" width="8.00390625" style="1" customWidth="1"/>
    <col min="6" max="6" width="6.00390625" style="1" customWidth="1"/>
    <col min="7" max="7" width="8.57421875" style="2" customWidth="1"/>
    <col min="8" max="8" width="5.7109375" style="1" customWidth="1"/>
    <col min="9" max="9" width="6.7109375" style="1" customWidth="1"/>
    <col min="10" max="10" width="5.7109375" style="1" customWidth="1"/>
    <col min="11" max="11" width="6.7109375" style="1" customWidth="1"/>
    <col min="12" max="12" width="5.7109375" style="1" customWidth="1"/>
    <col min="13" max="13" width="6.7109375" style="1" customWidth="1"/>
    <col min="14" max="14" width="5.7109375" style="1" customWidth="1"/>
    <col min="15" max="15" width="6.7109375" style="1" customWidth="1"/>
    <col min="16" max="16" width="5.7109375" style="1" customWidth="1"/>
    <col min="17" max="17" width="6.7109375" style="1" customWidth="1"/>
    <col min="18" max="18" width="5.7109375" style="1" customWidth="1"/>
    <col min="19" max="19" width="6.57421875" style="1" bestFit="1" customWidth="1"/>
    <col min="20" max="20" width="6.140625" style="1" customWidth="1"/>
    <col min="21" max="16384" width="11.421875" style="1" customWidth="1"/>
  </cols>
  <sheetData>
    <row r="1" ht="69" customHeight="1"/>
    <row r="2" spans="1:20" ht="15.75">
      <c r="A2" s="63" t="s">
        <v>150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4"/>
    </row>
    <row r="3" spans="1:21" ht="12" customHeight="1">
      <c r="A3" s="71" t="s">
        <v>5</v>
      </c>
      <c r="B3" s="71" t="s">
        <v>1</v>
      </c>
      <c r="C3" s="71" t="s">
        <v>3</v>
      </c>
      <c r="D3" s="78" t="s">
        <v>2</v>
      </c>
      <c r="E3" s="80" t="s">
        <v>7</v>
      </c>
      <c r="F3" s="71" t="s">
        <v>0</v>
      </c>
      <c r="G3" s="71" t="s">
        <v>4</v>
      </c>
      <c r="H3" s="56">
        <v>1</v>
      </c>
      <c r="I3" s="57" t="s">
        <v>6</v>
      </c>
      <c r="J3" s="56">
        <v>2</v>
      </c>
      <c r="K3" s="57" t="s">
        <v>6</v>
      </c>
      <c r="L3" s="56">
        <v>3</v>
      </c>
      <c r="M3" s="57" t="s">
        <v>6</v>
      </c>
      <c r="N3" s="56">
        <v>4</v>
      </c>
      <c r="O3" s="57" t="s">
        <v>6</v>
      </c>
      <c r="P3" s="56">
        <v>5</v>
      </c>
      <c r="Q3" s="57" t="s">
        <v>6</v>
      </c>
      <c r="R3" s="56">
        <v>6</v>
      </c>
      <c r="S3" s="57" t="s">
        <v>6</v>
      </c>
      <c r="T3" s="2"/>
      <c r="U3" s="2"/>
    </row>
    <row r="4" spans="1:21" ht="12" customHeight="1">
      <c r="A4" s="71"/>
      <c r="B4" s="71"/>
      <c r="C4" s="71"/>
      <c r="D4" s="79"/>
      <c r="E4" s="71"/>
      <c r="F4" s="71"/>
      <c r="G4" s="71"/>
      <c r="H4" s="56"/>
      <c r="I4" s="57"/>
      <c r="J4" s="56"/>
      <c r="K4" s="57"/>
      <c r="L4" s="56"/>
      <c r="M4" s="57"/>
      <c r="N4" s="56"/>
      <c r="O4" s="57"/>
      <c r="P4" s="56"/>
      <c r="Q4" s="57"/>
      <c r="R4" s="56"/>
      <c r="S4" s="57"/>
      <c r="T4" s="2"/>
      <c r="U4" s="2"/>
    </row>
    <row r="5" spans="1:21" ht="12.75" customHeight="1">
      <c r="A5" s="81">
        <v>1</v>
      </c>
      <c r="B5" s="77" t="s">
        <v>151</v>
      </c>
      <c r="C5" s="82" t="s">
        <v>152</v>
      </c>
      <c r="D5" s="3" t="s">
        <v>153</v>
      </c>
      <c r="E5" s="75">
        <v>678</v>
      </c>
      <c r="F5" s="73">
        <v>32</v>
      </c>
      <c r="G5" s="72" t="s">
        <v>155</v>
      </c>
      <c r="H5" s="50">
        <v>112</v>
      </c>
      <c r="I5" s="51">
        <v>13.11</v>
      </c>
      <c r="J5" s="50">
        <v>112</v>
      </c>
      <c r="K5" s="51">
        <v>12.97</v>
      </c>
      <c r="L5" s="94">
        <v>114</v>
      </c>
      <c r="M5" s="88">
        <v>12.85</v>
      </c>
      <c r="N5" s="94">
        <v>114</v>
      </c>
      <c r="O5" s="51">
        <v>12.88</v>
      </c>
      <c r="P5" s="86">
        <v>114</v>
      </c>
      <c r="Q5" s="51"/>
      <c r="R5" s="50">
        <v>112</v>
      </c>
      <c r="S5" s="51">
        <v>13.05</v>
      </c>
      <c r="T5" s="2"/>
      <c r="U5" s="2"/>
    </row>
    <row r="6" spans="1:21" ht="12.75" customHeight="1">
      <c r="A6" s="81"/>
      <c r="B6" s="77"/>
      <c r="C6" s="82"/>
      <c r="D6" s="4" t="s">
        <v>154</v>
      </c>
      <c r="E6" s="76"/>
      <c r="F6" s="73"/>
      <c r="G6" s="72"/>
      <c r="H6" s="50"/>
      <c r="I6" s="51"/>
      <c r="J6" s="50"/>
      <c r="K6" s="51"/>
      <c r="L6" s="94"/>
      <c r="M6" s="88"/>
      <c r="N6" s="94"/>
      <c r="O6" s="51"/>
      <c r="P6" s="87"/>
      <c r="Q6" s="51"/>
      <c r="R6" s="50"/>
      <c r="S6" s="51"/>
      <c r="T6" s="2"/>
      <c r="U6" s="2"/>
    </row>
    <row r="7" spans="1:21" ht="12.75" customHeight="1">
      <c r="A7" s="81">
        <v>2</v>
      </c>
      <c r="B7" s="77" t="s">
        <v>156</v>
      </c>
      <c r="C7" s="93" t="s">
        <v>164</v>
      </c>
      <c r="D7" s="28" t="s">
        <v>165</v>
      </c>
      <c r="E7" s="75">
        <v>672</v>
      </c>
      <c r="F7" s="73">
        <v>0</v>
      </c>
      <c r="G7" s="72" t="s">
        <v>157</v>
      </c>
      <c r="H7" s="50">
        <v>113</v>
      </c>
      <c r="I7" s="51">
        <v>12.98</v>
      </c>
      <c r="J7" s="50">
        <v>112</v>
      </c>
      <c r="K7" s="69">
        <v>13.14</v>
      </c>
      <c r="L7" s="50">
        <v>110</v>
      </c>
      <c r="M7" s="69">
        <v>13.08</v>
      </c>
      <c r="N7" s="50">
        <v>111</v>
      </c>
      <c r="O7" s="51">
        <v>13.08</v>
      </c>
      <c r="P7" s="86">
        <v>114</v>
      </c>
      <c r="Q7" s="51">
        <v>12.93</v>
      </c>
      <c r="R7" s="50">
        <v>112</v>
      </c>
      <c r="S7" s="69">
        <v>13.14</v>
      </c>
      <c r="T7" s="2"/>
      <c r="U7" s="2"/>
    </row>
    <row r="8" spans="1:21" ht="12.75" customHeight="1">
      <c r="A8" s="81"/>
      <c r="B8" s="77"/>
      <c r="C8" s="74"/>
      <c r="D8" s="29" t="s">
        <v>166</v>
      </c>
      <c r="E8" s="76"/>
      <c r="F8" s="73"/>
      <c r="G8" s="72"/>
      <c r="H8" s="50"/>
      <c r="I8" s="51"/>
      <c r="J8" s="50"/>
      <c r="K8" s="70"/>
      <c r="L8" s="50"/>
      <c r="M8" s="70"/>
      <c r="N8" s="50"/>
      <c r="O8" s="51"/>
      <c r="P8" s="87"/>
      <c r="Q8" s="51"/>
      <c r="R8" s="50"/>
      <c r="S8" s="70"/>
      <c r="T8" s="2"/>
      <c r="U8" s="2"/>
    </row>
    <row r="9" spans="1:21" ht="12.75" customHeight="1">
      <c r="A9" s="81">
        <v>3</v>
      </c>
      <c r="B9" s="77" t="s">
        <v>11</v>
      </c>
      <c r="C9" s="74" t="s">
        <v>167</v>
      </c>
      <c r="D9" s="28" t="s">
        <v>168</v>
      </c>
      <c r="E9" s="75">
        <v>666</v>
      </c>
      <c r="F9" s="73">
        <v>6</v>
      </c>
      <c r="G9" s="72" t="s">
        <v>157</v>
      </c>
      <c r="H9" s="50">
        <v>113</v>
      </c>
      <c r="I9" s="51">
        <v>12.99</v>
      </c>
      <c r="J9" s="50">
        <v>108</v>
      </c>
      <c r="K9" s="69">
        <v>13.2</v>
      </c>
      <c r="L9" s="50">
        <v>111</v>
      </c>
      <c r="M9" s="69">
        <v>13.03</v>
      </c>
      <c r="N9" s="50">
        <v>112</v>
      </c>
      <c r="O9" s="51">
        <v>12.9</v>
      </c>
      <c r="P9" s="89">
        <v>112</v>
      </c>
      <c r="Q9" s="51">
        <v>12.95</v>
      </c>
      <c r="R9" s="50">
        <v>110</v>
      </c>
      <c r="S9" s="69">
        <v>13.25</v>
      </c>
      <c r="T9" s="2"/>
      <c r="U9" s="2"/>
    </row>
    <row r="10" spans="1:21" ht="12.75" customHeight="1">
      <c r="A10" s="81"/>
      <c r="B10" s="77"/>
      <c r="C10" s="74"/>
      <c r="D10" s="29" t="s">
        <v>169</v>
      </c>
      <c r="E10" s="76"/>
      <c r="F10" s="73"/>
      <c r="G10" s="72"/>
      <c r="H10" s="50"/>
      <c r="I10" s="51"/>
      <c r="J10" s="50"/>
      <c r="K10" s="70"/>
      <c r="L10" s="50"/>
      <c r="M10" s="70"/>
      <c r="N10" s="50"/>
      <c r="O10" s="51"/>
      <c r="P10" s="90"/>
      <c r="Q10" s="51"/>
      <c r="R10" s="50"/>
      <c r="S10" s="70"/>
      <c r="T10" s="2"/>
      <c r="U10" s="2"/>
    </row>
    <row r="11" spans="1:21" ht="12.75" customHeight="1">
      <c r="A11" s="81">
        <v>4</v>
      </c>
      <c r="B11" s="77" t="s">
        <v>13</v>
      </c>
      <c r="C11" s="82" t="s">
        <v>108</v>
      </c>
      <c r="D11" s="3" t="s">
        <v>170</v>
      </c>
      <c r="E11" s="75">
        <v>664</v>
      </c>
      <c r="F11" s="73">
        <v>36</v>
      </c>
      <c r="G11" s="85" t="s">
        <v>155</v>
      </c>
      <c r="H11" s="50">
        <v>113</v>
      </c>
      <c r="I11" s="51">
        <v>12.9</v>
      </c>
      <c r="J11" s="58">
        <v>113</v>
      </c>
      <c r="K11" s="92">
        <v>12.69</v>
      </c>
      <c r="L11" s="50">
        <v>109</v>
      </c>
      <c r="M11" s="51">
        <v>13.1</v>
      </c>
      <c r="N11" s="50">
        <v>111</v>
      </c>
      <c r="O11" s="88">
        <v>12.8</v>
      </c>
      <c r="P11" s="50">
        <v>105</v>
      </c>
      <c r="Q11" s="51">
        <v>13.21</v>
      </c>
      <c r="R11" s="58">
        <v>113</v>
      </c>
      <c r="S11" s="88">
        <v>12.78</v>
      </c>
      <c r="T11" s="2"/>
      <c r="U11" s="2"/>
    </row>
    <row r="12" spans="1:21" ht="12.75" customHeight="1">
      <c r="A12" s="81"/>
      <c r="B12" s="77"/>
      <c r="C12" s="82"/>
      <c r="D12" s="4" t="s">
        <v>171</v>
      </c>
      <c r="E12" s="76"/>
      <c r="F12" s="73"/>
      <c r="G12" s="72"/>
      <c r="H12" s="50"/>
      <c r="I12" s="51"/>
      <c r="J12" s="58"/>
      <c r="K12" s="92"/>
      <c r="L12" s="50"/>
      <c r="M12" s="51"/>
      <c r="N12" s="50"/>
      <c r="O12" s="88"/>
      <c r="P12" s="50"/>
      <c r="Q12" s="51"/>
      <c r="R12" s="58"/>
      <c r="S12" s="88"/>
      <c r="T12" s="2"/>
      <c r="U12" s="2"/>
    </row>
    <row r="13" spans="1:21" ht="12.75" customHeight="1">
      <c r="A13" s="81">
        <v>5</v>
      </c>
      <c r="B13" s="77" t="s">
        <v>109</v>
      </c>
      <c r="C13" s="74" t="s">
        <v>110</v>
      </c>
      <c r="D13" s="3" t="s">
        <v>172</v>
      </c>
      <c r="E13" s="75">
        <v>664</v>
      </c>
      <c r="F13" s="73">
        <v>21</v>
      </c>
      <c r="G13" s="85" t="s">
        <v>155</v>
      </c>
      <c r="H13" s="50">
        <v>111</v>
      </c>
      <c r="I13" s="51">
        <v>12.88</v>
      </c>
      <c r="J13" s="50">
        <v>110</v>
      </c>
      <c r="K13" s="51">
        <v>13.28</v>
      </c>
      <c r="L13" s="50">
        <v>111</v>
      </c>
      <c r="M13" s="51">
        <v>13.07</v>
      </c>
      <c r="N13" s="50">
        <v>110</v>
      </c>
      <c r="O13" s="51">
        <v>13.2</v>
      </c>
      <c r="P13" s="50">
        <v>110</v>
      </c>
      <c r="Q13" s="88">
        <v>12.82</v>
      </c>
      <c r="R13" s="50">
        <v>112</v>
      </c>
      <c r="S13" s="51">
        <v>12.98</v>
      </c>
      <c r="T13" s="2"/>
      <c r="U13" s="2"/>
    </row>
    <row r="14" spans="1:21" ht="12.75" customHeight="1">
      <c r="A14" s="81"/>
      <c r="B14" s="77"/>
      <c r="C14" s="74"/>
      <c r="D14" s="4" t="s">
        <v>173</v>
      </c>
      <c r="E14" s="76"/>
      <c r="F14" s="73"/>
      <c r="G14" s="72"/>
      <c r="H14" s="50"/>
      <c r="I14" s="51"/>
      <c r="J14" s="50"/>
      <c r="K14" s="51"/>
      <c r="L14" s="50"/>
      <c r="M14" s="51"/>
      <c r="N14" s="50"/>
      <c r="O14" s="51"/>
      <c r="P14" s="50"/>
      <c r="Q14" s="88"/>
      <c r="R14" s="50"/>
      <c r="S14" s="51"/>
      <c r="T14" s="2"/>
      <c r="U14" s="2"/>
    </row>
    <row r="15" spans="1:21" ht="12.75" customHeight="1">
      <c r="A15" s="81">
        <v>6</v>
      </c>
      <c r="B15" s="77" t="s">
        <v>104</v>
      </c>
      <c r="C15" s="93" t="s">
        <v>105</v>
      </c>
      <c r="D15" s="3" t="s">
        <v>174</v>
      </c>
      <c r="E15" s="75">
        <v>663</v>
      </c>
      <c r="F15" s="73">
        <v>39</v>
      </c>
      <c r="G15" s="72" t="s">
        <v>157</v>
      </c>
      <c r="H15" s="50">
        <v>110</v>
      </c>
      <c r="I15" s="69">
        <v>13.31</v>
      </c>
      <c r="J15" s="50">
        <v>110</v>
      </c>
      <c r="K15" s="51">
        <v>13.17</v>
      </c>
      <c r="L15" s="50">
        <v>110</v>
      </c>
      <c r="M15" s="51">
        <v>13.01</v>
      </c>
      <c r="N15" s="50">
        <v>109</v>
      </c>
      <c r="O15" s="51">
        <v>13.27</v>
      </c>
      <c r="P15" s="50">
        <v>112</v>
      </c>
      <c r="Q15" s="51">
        <v>12.89</v>
      </c>
      <c r="R15" s="50">
        <v>112</v>
      </c>
      <c r="S15" s="51">
        <v>12.95</v>
      </c>
      <c r="T15" s="2"/>
      <c r="U15" s="2"/>
    </row>
    <row r="16" spans="1:21" ht="12.75" customHeight="1">
      <c r="A16" s="81"/>
      <c r="B16" s="77"/>
      <c r="C16" s="74"/>
      <c r="D16" s="4" t="s">
        <v>175</v>
      </c>
      <c r="E16" s="76"/>
      <c r="F16" s="73"/>
      <c r="G16" s="72"/>
      <c r="H16" s="50"/>
      <c r="I16" s="70"/>
      <c r="J16" s="50"/>
      <c r="K16" s="51"/>
      <c r="L16" s="50"/>
      <c r="M16" s="51"/>
      <c r="N16" s="50"/>
      <c r="O16" s="51"/>
      <c r="P16" s="50"/>
      <c r="Q16" s="51"/>
      <c r="R16" s="50"/>
      <c r="S16" s="51"/>
      <c r="T16" s="2"/>
      <c r="U16" s="2"/>
    </row>
    <row r="17" spans="1:21" ht="12.75" customHeight="1">
      <c r="A17" s="81">
        <v>7</v>
      </c>
      <c r="B17" s="77" t="s">
        <v>12</v>
      </c>
      <c r="C17" s="74" t="s">
        <v>176</v>
      </c>
      <c r="D17" s="3" t="s">
        <v>177</v>
      </c>
      <c r="E17" s="75">
        <v>662</v>
      </c>
      <c r="F17" s="73">
        <v>19</v>
      </c>
      <c r="G17" s="85" t="s">
        <v>157</v>
      </c>
      <c r="H17" s="94">
        <v>114</v>
      </c>
      <c r="I17" s="88">
        <v>12.8</v>
      </c>
      <c r="J17" s="50">
        <v>109</v>
      </c>
      <c r="K17" s="51">
        <v>13.02</v>
      </c>
      <c r="L17" s="50">
        <v>113</v>
      </c>
      <c r="M17" s="51">
        <v>12.93</v>
      </c>
      <c r="N17" s="50">
        <v>110</v>
      </c>
      <c r="O17" s="51">
        <v>12.97</v>
      </c>
      <c r="P17" s="50">
        <v>108</v>
      </c>
      <c r="Q17" s="51">
        <v>13.26</v>
      </c>
      <c r="R17" s="50">
        <v>104</v>
      </c>
      <c r="S17" s="51">
        <v>13.19</v>
      </c>
      <c r="T17" s="2"/>
      <c r="U17" s="2"/>
    </row>
    <row r="18" spans="1:21" ht="12.75" customHeight="1">
      <c r="A18" s="81"/>
      <c r="B18" s="77"/>
      <c r="C18" s="74"/>
      <c r="D18" s="4" t="s">
        <v>178</v>
      </c>
      <c r="E18" s="76"/>
      <c r="F18" s="73"/>
      <c r="G18" s="72"/>
      <c r="H18" s="94"/>
      <c r="I18" s="88"/>
      <c r="J18" s="50"/>
      <c r="K18" s="51"/>
      <c r="L18" s="50"/>
      <c r="M18" s="51"/>
      <c r="N18" s="50"/>
      <c r="O18" s="51"/>
      <c r="P18" s="50"/>
      <c r="Q18" s="51"/>
      <c r="R18" s="50"/>
      <c r="S18" s="51"/>
      <c r="T18" s="2"/>
      <c r="U18" s="2"/>
    </row>
    <row r="19" spans="1:21" ht="12.75" customHeight="1">
      <c r="A19" s="81">
        <v>8</v>
      </c>
      <c r="B19" s="77" t="s">
        <v>158</v>
      </c>
      <c r="C19" s="74" t="s">
        <v>179</v>
      </c>
      <c r="D19" s="3" t="s">
        <v>180</v>
      </c>
      <c r="E19" s="75">
        <v>660</v>
      </c>
      <c r="F19" s="73">
        <v>10</v>
      </c>
      <c r="G19" s="72" t="s">
        <v>155</v>
      </c>
      <c r="H19" s="50">
        <v>110</v>
      </c>
      <c r="I19" s="69">
        <v>12.88</v>
      </c>
      <c r="J19" s="50">
        <v>111</v>
      </c>
      <c r="K19" s="51">
        <v>13.16</v>
      </c>
      <c r="L19" s="50">
        <v>112</v>
      </c>
      <c r="M19" s="51">
        <v>13.1</v>
      </c>
      <c r="N19" s="50">
        <v>109</v>
      </c>
      <c r="O19" s="51">
        <v>13.06</v>
      </c>
      <c r="P19" s="50">
        <v>108</v>
      </c>
      <c r="Q19" s="51">
        <v>13.26</v>
      </c>
      <c r="R19" s="50">
        <v>110</v>
      </c>
      <c r="S19" s="51">
        <v>13.23</v>
      </c>
      <c r="T19" s="2"/>
      <c r="U19" s="2"/>
    </row>
    <row r="20" spans="1:21" ht="12.75" customHeight="1">
      <c r="A20" s="81"/>
      <c r="B20" s="77"/>
      <c r="C20" s="74"/>
      <c r="D20" s="4" t="s">
        <v>181</v>
      </c>
      <c r="E20" s="76"/>
      <c r="F20" s="73"/>
      <c r="G20" s="72"/>
      <c r="H20" s="50"/>
      <c r="I20" s="70"/>
      <c r="J20" s="50"/>
      <c r="K20" s="51"/>
      <c r="L20" s="50"/>
      <c r="M20" s="51"/>
      <c r="N20" s="50"/>
      <c r="O20" s="51"/>
      <c r="P20" s="50"/>
      <c r="Q20" s="51"/>
      <c r="R20" s="50"/>
      <c r="S20" s="51"/>
      <c r="T20" s="2"/>
      <c r="U20" s="2"/>
    </row>
    <row r="21" spans="1:21" ht="12.75" customHeight="1">
      <c r="A21" s="81">
        <v>9</v>
      </c>
      <c r="B21" s="77" t="s">
        <v>106</v>
      </c>
      <c r="C21" s="82" t="s">
        <v>101</v>
      </c>
      <c r="D21" s="3" t="s">
        <v>182</v>
      </c>
      <c r="E21" s="75">
        <v>652</v>
      </c>
      <c r="F21" s="73">
        <v>33</v>
      </c>
      <c r="G21" s="72" t="s">
        <v>159</v>
      </c>
      <c r="H21" s="50">
        <v>109</v>
      </c>
      <c r="I21" s="51">
        <v>13.25</v>
      </c>
      <c r="J21" s="50">
        <v>110</v>
      </c>
      <c r="K21" s="51">
        <v>12.93</v>
      </c>
      <c r="L21" s="50">
        <v>108</v>
      </c>
      <c r="M21" s="51">
        <v>13.11</v>
      </c>
      <c r="N21" s="50">
        <v>109</v>
      </c>
      <c r="O21" s="51">
        <v>12.94</v>
      </c>
      <c r="P21" s="50">
        <v>106</v>
      </c>
      <c r="Q21" s="51"/>
      <c r="R21" s="50">
        <v>105</v>
      </c>
      <c r="S21" s="51">
        <v>13.55</v>
      </c>
      <c r="T21" s="2"/>
      <c r="U21" s="2"/>
    </row>
    <row r="22" spans="1:21" ht="12.75" customHeight="1">
      <c r="A22" s="81"/>
      <c r="B22" s="77"/>
      <c r="C22" s="82"/>
      <c r="D22" s="4" t="s">
        <v>183</v>
      </c>
      <c r="E22" s="76"/>
      <c r="F22" s="73"/>
      <c r="G22" s="72"/>
      <c r="H22" s="50"/>
      <c r="I22" s="51"/>
      <c r="J22" s="50"/>
      <c r="K22" s="51"/>
      <c r="L22" s="50"/>
      <c r="M22" s="51"/>
      <c r="N22" s="50"/>
      <c r="O22" s="51"/>
      <c r="P22" s="50"/>
      <c r="Q22" s="51"/>
      <c r="R22" s="50"/>
      <c r="S22" s="51"/>
      <c r="T22" s="2"/>
      <c r="U22" s="2"/>
    </row>
    <row r="23" spans="1:21" ht="12.75" customHeight="1">
      <c r="A23" s="81">
        <v>10</v>
      </c>
      <c r="B23" s="77" t="s">
        <v>9</v>
      </c>
      <c r="C23" s="74" t="s">
        <v>108</v>
      </c>
      <c r="D23" s="3" t="s">
        <v>184</v>
      </c>
      <c r="E23" s="75">
        <v>648</v>
      </c>
      <c r="F23" s="73">
        <v>4</v>
      </c>
      <c r="G23" s="72" t="s">
        <v>157</v>
      </c>
      <c r="H23" s="50">
        <v>107</v>
      </c>
      <c r="I23" s="51">
        <v>13.45</v>
      </c>
      <c r="J23" s="50">
        <v>105</v>
      </c>
      <c r="K23" s="51">
        <v>13.56</v>
      </c>
      <c r="L23" s="50">
        <v>109</v>
      </c>
      <c r="M23" s="69">
        <v>13.26</v>
      </c>
      <c r="N23" s="50">
        <v>109</v>
      </c>
      <c r="O23" s="51">
        <v>13.24</v>
      </c>
      <c r="P23" s="50">
        <v>110</v>
      </c>
      <c r="Q23" s="51">
        <v>13.18</v>
      </c>
      <c r="R23" s="50">
        <v>108</v>
      </c>
      <c r="S23" s="51">
        <v>13.48</v>
      </c>
      <c r="T23" s="2"/>
      <c r="U23" s="2"/>
    </row>
    <row r="24" spans="1:21" ht="12.75" customHeight="1">
      <c r="A24" s="81"/>
      <c r="B24" s="77"/>
      <c r="C24" s="74"/>
      <c r="D24" s="4" t="s">
        <v>185</v>
      </c>
      <c r="E24" s="76"/>
      <c r="F24" s="73"/>
      <c r="G24" s="72"/>
      <c r="H24" s="50"/>
      <c r="I24" s="51"/>
      <c r="J24" s="50"/>
      <c r="K24" s="51"/>
      <c r="L24" s="50"/>
      <c r="M24" s="70"/>
      <c r="N24" s="50"/>
      <c r="O24" s="51"/>
      <c r="P24" s="50"/>
      <c r="Q24" s="51"/>
      <c r="R24" s="50"/>
      <c r="S24" s="51"/>
      <c r="T24" s="2"/>
      <c r="U24" s="2"/>
    </row>
    <row r="25" spans="1:21" ht="12.75" customHeight="1">
      <c r="A25" s="81">
        <v>11</v>
      </c>
      <c r="B25" s="77" t="s">
        <v>160</v>
      </c>
      <c r="C25" s="82" t="s">
        <v>152</v>
      </c>
      <c r="D25" s="3" t="s">
        <v>186</v>
      </c>
      <c r="E25" s="75">
        <v>633</v>
      </c>
      <c r="F25" s="73">
        <v>0</v>
      </c>
      <c r="G25" s="72" t="s">
        <v>161</v>
      </c>
      <c r="H25" s="50">
        <v>104</v>
      </c>
      <c r="I25" s="51">
        <v>13.36</v>
      </c>
      <c r="J25" s="50">
        <v>106</v>
      </c>
      <c r="K25" s="51">
        <v>13.45</v>
      </c>
      <c r="L25" s="50">
        <v>105</v>
      </c>
      <c r="M25" s="51">
        <v>13.4</v>
      </c>
      <c r="N25" s="50">
        <v>108</v>
      </c>
      <c r="O25" s="51">
        <v>13.2</v>
      </c>
      <c r="P25" s="50">
        <v>105</v>
      </c>
      <c r="Q25" s="69">
        <v>13.21</v>
      </c>
      <c r="R25" s="50">
        <v>105</v>
      </c>
      <c r="S25" s="51"/>
      <c r="T25" s="2"/>
      <c r="U25" s="2"/>
    </row>
    <row r="26" spans="1:21" ht="12.75" customHeight="1">
      <c r="A26" s="81"/>
      <c r="B26" s="77"/>
      <c r="C26" s="82"/>
      <c r="D26" s="4" t="s">
        <v>187</v>
      </c>
      <c r="E26" s="76"/>
      <c r="F26" s="73"/>
      <c r="G26" s="72"/>
      <c r="H26" s="50"/>
      <c r="I26" s="51"/>
      <c r="J26" s="50"/>
      <c r="K26" s="51"/>
      <c r="L26" s="50"/>
      <c r="M26" s="51"/>
      <c r="N26" s="50"/>
      <c r="O26" s="51"/>
      <c r="P26" s="50"/>
      <c r="Q26" s="70"/>
      <c r="R26" s="50"/>
      <c r="S26" s="51"/>
      <c r="T26" s="2"/>
      <c r="U26" s="2"/>
    </row>
    <row r="27" spans="1:21" ht="12.75" customHeight="1">
      <c r="A27" s="81">
        <v>12</v>
      </c>
      <c r="B27" s="77" t="s">
        <v>121</v>
      </c>
      <c r="C27" s="74" t="s">
        <v>105</v>
      </c>
      <c r="D27" s="3" t="s">
        <v>188</v>
      </c>
      <c r="E27" s="75">
        <v>632</v>
      </c>
      <c r="F27" s="73">
        <v>33</v>
      </c>
      <c r="G27" s="85" t="s">
        <v>157</v>
      </c>
      <c r="H27" s="50">
        <v>112</v>
      </c>
      <c r="I27" s="62">
        <v>13.1</v>
      </c>
      <c r="J27" s="50">
        <v>98</v>
      </c>
      <c r="K27" s="51">
        <v>14.32</v>
      </c>
      <c r="L27" s="50">
        <v>99</v>
      </c>
      <c r="M27" s="51">
        <v>13.74</v>
      </c>
      <c r="N27" s="50">
        <v>99</v>
      </c>
      <c r="O27" s="51">
        <v>13.81</v>
      </c>
      <c r="P27" s="50">
        <v>113</v>
      </c>
      <c r="Q27" s="51">
        <v>12.9</v>
      </c>
      <c r="R27" s="50">
        <v>111</v>
      </c>
      <c r="S27" s="51">
        <v>13.16</v>
      </c>
      <c r="T27" s="2"/>
      <c r="U27" s="2"/>
    </row>
    <row r="28" spans="1:21" ht="12.75" customHeight="1">
      <c r="A28" s="81"/>
      <c r="B28" s="77"/>
      <c r="C28" s="74"/>
      <c r="D28" s="29" t="s">
        <v>189</v>
      </c>
      <c r="E28" s="76"/>
      <c r="F28" s="73"/>
      <c r="G28" s="72"/>
      <c r="H28" s="50"/>
      <c r="I28" s="51"/>
      <c r="J28" s="50"/>
      <c r="K28" s="51"/>
      <c r="L28" s="50"/>
      <c r="M28" s="51"/>
      <c r="N28" s="50"/>
      <c r="O28" s="51"/>
      <c r="P28" s="50"/>
      <c r="Q28" s="51"/>
      <c r="R28" s="50"/>
      <c r="S28" s="51"/>
      <c r="T28" s="2"/>
      <c r="U28" s="2"/>
    </row>
    <row r="29" spans="1:21" ht="12.75" customHeight="1">
      <c r="A29" s="81">
        <v>13</v>
      </c>
      <c r="B29" s="77" t="s">
        <v>63</v>
      </c>
      <c r="C29" s="91" t="s">
        <v>190</v>
      </c>
      <c r="D29" s="3" t="s">
        <v>191</v>
      </c>
      <c r="E29" s="75">
        <v>625</v>
      </c>
      <c r="F29" s="73">
        <v>36</v>
      </c>
      <c r="G29" s="85" t="s">
        <v>155</v>
      </c>
      <c r="H29" s="50">
        <v>104</v>
      </c>
      <c r="I29" s="51">
        <v>13.41</v>
      </c>
      <c r="J29" s="50">
        <v>105</v>
      </c>
      <c r="K29" s="51">
        <v>14.26</v>
      </c>
      <c r="L29" s="50">
        <v>105</v>
      </c>
      <c r="M29" s="51">
        <v>13.38</v>
      </c>
      <c r="N29" s="50">
        <v>105</v>
      </c>
      <c r="O29" s="69">
        <v>13.63</v>
      </c>
      <c r="P29" s="50">
        <v>101</v>
      </c>
      <c r="Q29" s="51">
        <v>13.53</v>
      </c>
      <c r="R29" s="50">
        <v>105</v>
      </c>
      <c r="S29" s="51">
        <v>13.89</v>
      </c>
      <c r="T29" s="2"/>
      <c r="U29" s="2"/>
    </row>
    <row r="30" spans="1:21" ht="12.75" customHeight="1">
      <c r="A30" s="81"/>
      <c r="B30" s="77"/>
      <c r="C30" s="82"/>
      <c r="D30" s="4" t="s">
        <v>192</v>
      </c>
      <c r="E30" s="76"/>
      <c r="F30" s="73"/>
      <c r="G30" s="72"/>
      <c r="H30" s="50"/>
      <c r="I30" s="51"/>
      <c r="J30" s="50"/>
      <c r="K30" s="51"/>
      <c r="L30" s="50"/>
      <c r="M30" s="51"/>
      <c r="N30" s="50"/>
      <c r="O30" s="70"/>
      <c r="P30" s="50"/>
      <c r="Q30" s="51"/>
      <c r="R30" s="50"/>
      <c r="S30" s="51"/>
      <c r="T30" s="2"/>
      <c r="U30" s="2"/>
    </row>
    <row r="31" spans="1:21" ht="12.75" customHeight="1">
      <c r="A31" s="81">
        <v>14</v>
      </c>
      <c r="B31" s="77" t="s">
        <v>162</v>
      </c>
      <c r="C31" s="82" t="s">
        <v>108</v>
      </c>
      <c r="D31" s="3" t="s">
        <v>193</v>
      </c>
      <c r="E31" s="83">
        <v>620</v>
      </c>
      <c r="F31" s="84">
        <v>39</v>
      </c>
      <c r="G31" s="72" t="s">
        <v>159</v>
      </c>
      <c r="H31" s="54">
        <v>102</v>
      </c>
      <c r="I31" s="55">
        <v>13.68</v>
      </c>
      <c r="J31" s="54">
        <v>103</v>
      </c>
      <c r="K31" s="55">
        <v>13.56</v>
      </c>
      <c r="L31" s="54">
        <v>107</v>
      </c>
      <c r="M31" s="55">
        <v>13.2</v>
      </c>
      <c r="N31" s="54">
        <v>106</v>
      </c>
      <c r="O31" s="55">
        <v>13.5</v>
      </c>
      <c r="P31" s="54">
        <v>101</v>
      </c>
      <c r="Q31" s="55">
        <v>13.7</v>
      </c>
      <c r="R31" s="54">
        <v>101</v>
      </c>
      <c r="S31" s="55">
        <v>13.85</v>
      </c>
      <c r="T31" s="2"/>
      <c r="U31" s="2"/>
    </row>
    <row r="32" spans="1:21" ht="12.75" customHeight="1">
      <c r="A32" s="81"/>
      <c r="B32" s="77"/>
      <c r="C32" s="82"/>
      <c r="D32" s="4" t="s">
        <v>194</v>
      </c>
      <c r="E32" s="83"/>
      <c r="F32" s="84"/>
      <c r="G32" s="85"/>
      <c r="H32" s="54"/>
      <c r="I32" s="55"/>
      <c r="J32" s="54"/>
      <c r="K32" s="55"/>
      <c r="L32" s="54"/>
      <c r="M32" s="55"/>
      <c r="N32" s="54"/>
      <c r="O32" s="55"/>
      <c r="P32" s="54"/>
      <c r="Q32" s="55"/>
      <c r="R32" s="54"/>
      <c r="S32" s="55"/>
      <c r="T32" s="2"/>
      <c r="U32" s="2"/>
    </row>
    <row r="33" spans="1:21" ht="12.75" customHeight="1">
      <c r="A33" s="81">
        <v>15</v>
      </c>
      <c r="B33" s="77" t="s">
        <v>163</v>
      </c>
      <c r="C33" s="82" t="s">
        <v>152</v>
      </c>
      <c r="D33" s="28" t="s">
        <v>195</v>
      </c>
      <c r="E33" s="83">
        <v>606</v>
      </c>
      <c r="F33" s="84">
        <v>6</v>
      </c>
      <c r="G33" s="72" t="s">
        <v>157</v>
      </c>
      <c r="H33" s="54">
        <v>107</v>
      </c>
      <c r="I33" s="55">
        <v>13.5</v>
      </c>
      <c r="J33" s="54">
        <v>95</v>
      </c>
      <c r="K33" s="55">
        <v>14.11</v>
      </c>
      <c r="L33" s="54">
        <v>94</v>
      </c>
      <c r="M33" s="55">
        <v>13.61</v>
      </c>
      <c r="N33" s="54">
        <v>94</v>
      </c>
      <c r="O33" s="55">
        <v>13.57</v>
      </c>
      <c r="P33" s="54">
        <v>110</v>
      </c>
      <c r="Q33" s="55">
        <v>12.98</v>
      </c>
      <c r="R33" s="54">
        <v>106</v>
      </c>
      <c r="S33" s="55">
        <v>13.09</v>
      </c>
      <c r="T33" s="2"/>
      <c r="U33" s="2"/>
    </row>
    <row r="34" spans="1:21" ht="12.75" customHeight="1">
      <c r="A34" s="81"/>
      <c r="B34" s="77"/>
      <c r="C34" s="82"/>
      <c r="D34" s="29" t="s">
        <v>196</v>
      </c>
      <c r="E34" s="83"/>
      <c r="F34" s="84"/>
      <c r="G34" s="72"/>
      <c r="H34" s="54"/>
      <c r="I34" s="55"/>
      <c r="J34" s="54"/>
      <c r="K34" s="55"/>
      <c r="L34" s="54"/>
      <c r="M34" s="55"/>
      <c r="N34" s="54"/>
      <c r="O34" s="55"/>
      <c r="P34" s="54"/>
      <c r="Q34" s="55"/>
      <c r="R34" s="54"/>
      <c r="S34" s="55"/>
      <c r="T34" s="2"/>
      <c r="U34" s="2"/>
    </row>
    <row r="35" spans="1:21" ht="12.75" customHeight="1">
      <c r="A35" s="81">
        <v>16</v>
      </c>
      <c r="B35" s="77" t="s">
        <v>78</v>
      </c>
      <c r="C35" s="82" t="s">
        <v>101</v>
      </c>
      <c r="D35" s="3" t="s">
        <v>197</v>
      </c>
      <c r="E35" s="83">
        <v>585</v>
      </c>
      <c r="F35" s="84">
        <v>0</v>
      </c>
      <c r="G35" s="72" t="s">
        <v>157</v>
      </c>
      <c r="H35" s="54">
        <v>93</v>
      </c>
      <c r="I35" s="55">
        <v>14.76</v>
      </c>
      <c r="J35" s="54">
        <v>101</v>
      </c>
      <c r="K35" s="55">
        <v>14.03</v>
      </c>
      <c r="L35" s="54">
        <v>100</v>
      </c>
      <c r="M35" s="55">
        <v>13.74</v>
      </c>
      <c r="N35" s="54">
        <v>100</v>
      </c>
      <c r="O35" s="55">
        <v>13.98</v>
      </c>
      <c r="P35" s="54">
        <v>94</v>
      </c>
      <c r="Q35" s="55">
        <v>14.33</v>
      </c>
      <c r="R35" s="54">
        <v>97</v>
      </c>
      <c r="S35" s="55">
        <v>14.08</v>
      </c>
      <c r="T35" s="2"/>
      <c r="U35" s="2"/>
    </row>
    <row r="36" spans="1:21" ht="12.75" customHeight="1">
      <c r="A36" s="81"/>
      <c r="B36" s="77"/>
      <c r="C36" s="82"/>
      <c r="D36" s="4" t="s">
        <v>198</v>
      </c>
      <c r="E36" s="83"/>
      <c r="F36" s="84"/>
      <c r="G36" s="85"/>
      <c r="H36" s="54"/>
      <c r="I36" s="55"/>
      <c r="J36" s="54"/>
      <c r="K36" s="55"/>
      <c r="L36" s="54"/>
      <c r="M36" s="55"/>
      <c r="N36" s="54"/>
      <c r="O36" s="55"/>
      <c r="P36" s="54"/>
      <c r="Q36" s="55"/>
      <c r="R36" s="54"/>
      <c r="S36" s="55"/>
      <c r="T36" s="2"/>
      <c r="U36" s="2"/>
    </row>
    <row r="37" spans="1:21" ht="12.75" customHeight="1">
      <c r="A37" s="81">
        <v>17</v>
      </c>
      <c r="B37" s="77" t="s">
        <v>125</v>
      </c>
      <c r="C37" s="82" t="s">
        <v>101</v>
      </c>
      <c r="D37" s="3" t="s">
        <v>199</v>
      </c>
      <c r="E37" s="83">
        <v>583</v>
      </c>
      <c r="F37" s="84">
        <v>24</v>
      </c>
      <c r="G37" s="85" t="s">
        <v>161</v>
      </c>
      <c r="H37" s="54">
        <v>92</v>
      </c>
      <c r="I37" s="55">
        <v>14.08</v>
      </c>
      <c r="J37" s="54">
        <v>97</v>
      </c>
      <c r="K37" s="59">
        <v>14.26</v>
      </c>
      <c r="L37" s="54">
        <v>100</v>
      </c>
      <c r="M37" s="68">
        <v>14.24</v>
      </c>
      <c r="N37" s="54">
        <v>99</v>
      </c>
      <c r="O37" s="55">
        <v>12.94</v>
      </c>
      <c r="P37" s="54">
        <v>99</v>
      </c>
      <c r="Q37" s="55">
        <v>14.07</v>
      </c>
      <c r="R37" s="54">
        <v>96</v>
      </c>
      <c r="S37" s="55">
        <v>14.32</v>
      </c>
      <c r="T37" s="2"/>
      <c r="U37" s="2"/>
    </row>
    <row r="38" spans="1:21" ht="12.75" customHeight="1">
      <c r="A38" s="81"/>
      <c r="B38" s="77"/>
      <c r="C38" s="82"/>
      <c r="D38" s="4" t="s">
        <v>200</v>
      </c>
      <c r="E38" s="83"/>
      <c r="F38" s="84"/>
      <c r="G38" s="85"/>
      <c r="H38" s="54"/>
      <c r="I38" s="55"/>
      <c r="J38" s="54"/>
      <c r="K38" s="55"/>
      <c r="L38" s="54"/>
      <c r="M38" s="55"/>
      <c r="N38" s="54"/>
      <c r="O38" s="55"/>
      <c r="P38" s="54"/>
      <c r="Q38" s="55"/>
      <c r="R38" s="54"/>
      <c r="S38" s="55"/>
      <c r="T38" s="2"/>
      <c r="U38" s="2"/>
    </row>
    <row r="39" spans="1:21" ht="12.75" customHeight="1">
      <c r="A39" s="81">
        <v>18</v>
      </c>
      <c r="B39" s="77" t="s">
        <v>122</v>
      </c>
      <c r="C39" s="82" t="s">
        <v>105</v>
      </c>
      <c r="D39" s="3" t="s">
        <v>201</v>
      </c>
      <c r="E39" s="83">
        <v>576</v>
      </c>
      <c r="F39" s="84">
        <v>10</v>
      </c>
      <c r="G39" s="72" t="s">
        <v>157</v>
      </c>
      <c r="H39" s="54">
        <v>92</v>
      </c>
      <c r="I39" s="55">
        <v>13.65</v>
      </c>
      <c r="J39" s="54">
        <v>97</v>
      </c>
      <c r="K39" s="55">
        <v>14.28</v>
      </c>
      <c r="L39" s="54">
        <v>97</v>
      </c>
      <c r="M39" s="55">
        <v>13.96</v>
      </c>
      <c r="N39" s="54">
        <v>106</v>
      </c>
      <c r="O39" s="55">
        <v>13.31</v>
      </c>
      <c r="P39" s="54">
        <v>87</v>
      </c>
      <c r="Q39" s="55">
        <v>13.54</v>
      </c>
      <c r="R39" s="54">
        <v>97</v>
      </c>
      <c r="S39" s="55">
        <v>14.05</v>
      </c>
      <c r="T39" s="2"/>
      <c r="U39" s="2"/>
    </row>
    <row r="40" spans="1:21" ht="12.75" customHeight="1">
      <c r="A40" s="81"/>
      <c r="B40" s="77"/>
      <c r="C40" s="82"/>
      <c r="D40" s="4" t="s">
        <v>202</v>
      </c>
      <c r="E40" s="83"/>
      <c r="F40" s="84"/>
      <c r="G40" s="72"/>
      <c r="H40" s="54"/>
      <c r="I40" s="55"/>
      <c r="J40" s="54"/>
      <c r="K40" s="55"/>
      <c r="L40" s="54"/>
      <c r="M40" s="55"/>
      <c r="N40" s="54"/>
      <c r="O40" s="55"/>
      <c r="P40" s="54"/>
      <c r="Q40" s="55"/>
      <c r="R40" s="54"/>
      <c r="S40" s="55"/>
      <c r="T40" s="2"/>
      <c r="U40" s="2"/>
    </row>
    <row r="41" spans="1:21" ht="12.75" customHeight="1">
      <c r="A41" s="81">
        <v>19</v>
      </c>
      <c r="B41" s="77" t="s">
        <v>123</v>
      </c>
      <c r="C41" s="91" t="s">
        <v>119</v>
      </c>
      <c r="D41" s="28" t="s">
        <v>203</v>
      </c>
      <c r="E41" s="83">
        <v>564</v>
      </c>
      <c r="F41" s="84">
        <v>20</v>
      </c>
      <c r="G41" s="72" t="s">
        <v>157</v>
      </c>
      <c r="H41" s="54">
        <v>81</v>
      </c>
      <c r="I41" s="55">
        <v>13.89</v>
      </c>
      <c r="J41" s="54">
        <v>101</v>
      </c>
      <c r="K41" s="59">
        <v>14.84</v>
      </c>
      <c r="L41" s="54">
        <v>97</v>
      </c>
      <c r="M41" s="55">
        <v>14.12</v>
      </c>
      <c r="N41" s="54">
        <v>99</v>
      </c>
      <c r="O41" s="55">
        <v>14.26</v>
      </c>
      <c r="P41" s="54">
        <v>95</v>
      </c>
      <c r="Q41" s="55">
        <v>14.7</v>
      </c>
      <c r="R41" s="54">
        <v>91</v>
      </c>
      <c r="S41" s="55">
        <v>14.12</v>
      </c>
      <c r="T41" s="2"/>
      <c r="U41" s="2"/>
    </row>
    <row r="42" spans="1:21" ht="12.75" customHeight="1">
      <c r="A42" s="81"/>
      <c r="B42" s="77"/>
      <c r="C42" s="82"/>
      <c r="D42" s="29" t="s">
        <v>204</v>
      </c>
      <c r="E42" s="83"/>
      <c r="F42" s="84"/>
      <c r="G42" s="72"/>
      <c r="H42" s="54"/>
      <c r="I42" s="55"/>
      <c r="J42" s="54"/>
      <c r="K42" s="55"/>
      <c r="L42" s="54"/>
      <c r="M42" s="55"/>
      <c r="N42" s="54"/>
      <c r="O42" s="55"/>
      <c r="P42" s="54"/>
      <c r="Q42" s="55"/>
      <c r="R42" s="54"/>
      <c r="S42" s="55"/>
      <c r="T42" s="2"/>
      <c r="U42" s="2"/>
    </row>
    <row r="43" spans="1:7" ht="12.75" customHeight="1">
      <c r="A43" s="2"/>
      <c r="B43" s="2"/>
      <c r="G43" s="1"/>
    </row>
    <row r="44" spans="1:7" ht="12.75" customHeight="1">
      <c r="A44" s="2"/>
      <c r="B44" s="2"/>
      <c r="G44" s="1"/>
    </row>
    <row r="45" spans="1:7" ht="12.75" customHeight="1">
      <c r="A45" s="2"/>
      <c r="B45" s="2"/>
      <c r="G45" s="1"/>
    </row>
    <row r="46" spans="1:7" ht="12.75" customHeight="1">
      <c r="A46" s="2"/>
      <c r="B46" s="2"/>
      <c r="G46" s="1"/>
    </row>
    <row r="47" spans="1:7" ht="12.75" customHeight="1">
      <c r="A47" s="2"/>
      <c r="B47" s="2"/>
      <c r="G47" s="1"/>
    </row>
    <row r="48" spans="1:7" ht="12.75" customHeight="1">
      <c r="A48" s="2"/>
      <c r="B48" s="2"/>
      <c r="G48" s="1"/>
    </row>
    <row r="49" ht="12.75" customHeight="1">
      <c r="G49" s="1"/>
    </row>
    <row r="50" ht="12.75" customHeight="1">
      <c r="G50" s="1"/>
    </row>
    <row r="51" ht="12.75" customHeight="1">
      <c r="G51" s="1"/>
    </row>
    <row r="52" ht="12.75" customHeight="1">
      <c r="G52" s="1"/>
    </row>
    <row r="53" ht="12.75" customHeight="1">
      <c r="G53" s="1"/>
    </row>
    <row r="54" ht="12.75" customHeight="1">
      <c r="G54" s="1"/>
    </row>
    <row r="55" ht="12.75" customHeight="1">
      <c r="G55" s="1"/>
    </row>
    <row r="56" ht="12.75" customHeight="1">
      <c r="G56" s="1"/>
    </row>
    <row r="57" ht="12.75" customHeight="1">
      <c r="G57" s="1"/>
    </row>
    <row r="58" ht="12.75" customHeight="1">
      <c r="G58" s="1"/>
    </row>
    <row r="59" ht="12.75" customHeight="1">
      <c r="G59" s="1"/>
    </row>
    <row r="60" ht="12.75" customHeight="1">
      <c r="G60" s="1"/>
    </row>
    <row r="61" ht="12.75" customHeight="1">
      <c r="G61" s="1"/>
    </row>
    <row r="62" ht="12.75" customHeight="1">
      <c r="G62" s="1"/>
    </row>
    <row r="63" ht="12.75">
      <c r="G63" s="1"/>
    </row>
    <row r="64" ht="12.75">
      <c r="G64" s="1"/>
    </row>
    <row r="65" ht="12.75">
      <c r="G65" s="1"/>
    </row>
    <row r="66" ht="12.75">
      <c r="G66" s="1"/>
    </row>
  </sheetData>
  <sheetProtection/>
  <mergeCells count="362">
    <mergeCell ref="F3:F4"/>
    <mergeCell ref="G3:G4"/>
    <mergeCell ref="H3:H4"/>
    <mergeCell ref="I3:I4"/>
    <mergeCell ref="F5:F6"/>
    <mergeCell ref="G5:G6"/>
    <mergeCell ref="J3:J4"/>
    <mergeCell ref="K3:K4"/>
    <mergeCell ref="A2:T2"/>
    <mergeCell ref="A3:A4"/>
    <mergeCell ref="B3:B4"/>
    <mergeCell ref="C3:C4"/>
    <mergeCell ref="D3:D4"/>
    <mergeCell ref="E3:E4"/>
    <mergeCell ref="A5:A6"/>
    <mergeCell ref="B5:B6"/>
    <mergeCell ref="C5:C6"/>
    <mergeCell ref="E5:E6"/>
    <mergeCell ref="P3:P4"/>
    <mergeCell ref="Q3:Q4"/>
    <mergeCell ref="L3:L4"/>
    <mergeCell ref="M3:M4"/>
    <mergeCell ref="N3:N4"/>
    <mergeCell ref="O3:O4"/>
    <mergeCell ref="R3:R4"/>
    <mergeCell ref="S3:S4"/>
    <mergeCell ref="P5:P6"/>
    <mergeCell ref="Q5:Q6"/>
    <mergeCell ref="R5:R6"/>
    <mergeCell ref="S5:S6"/>
    <mergeCell ref="N5:N6"/>
    <mergeCell ref="O5:O6"/>
    <mergeCell ref="H5:H6"/>
    <mergeCell ref="I5:I6"/>
    <mergeCell ref="J5:J6"/>
    <mergeCell ref="K5:K6"/>
    <mergeCell ref="L5:L6"/>
    <mergeCell ref="M5:M6"/>
    <mergeCell ref="A7:A8"/>
    <mergeCell ref="B7:B8"/>
    <mergeCell ref="C7:C8"/>
    <mergeCell ref="E7:E8"/>
    <mergeCell ref="P7:P8"/>
    <mergeCell ref="Q7:Q8"/>
    <mergeCell ref="L7:L8"/>
    <mergeCell ref="M7:M8"/>
    <mergeCell ref="F7:F8"/>
    <mergeCell ref="G7:G8"/>
    <mergeCell ref="R7:R8"/>
    <mergeCell ref="S7:S8"/>
    <mergeCell ref="F9:F10"/>
    <mergeCell ref="G9:G10"/>
    <mergeCell ref="N7:N8"/>
    <mergeCell ref="O7:O8"/>
    <mergeCell ref="H7:H8"/>
    <mergeCell ref="I7:I8"/>
    <mergeCell ref="J7:J8"/>
    <mergeCell ref="K7:K8"/>
    <mergeCell ref="A9:A10"/>
    <mergeCell ref="B9:B10"/>
    <mergeCell ref="C9:C10"/>
    <mergeCell ref="E9:E10"/>
    <mergeCell ref="P9:P10"/>
    <mergeCell ref="Q9:Q10"/>
    <mergeCell ref="L9:L10"/>
    <mergeCell ref="M9:M10"/>
    <mergeCell ref="R9:R10"/>
    <mergeCell ref="S9:S10"/>
    <mergeCell ref="F11:F12"/>
    <mergeCell ref="G11:G12"/>
    <mergeCell ref="N9:N10"/>
    <mergeCell ref="O9:O10"/>
    <mergeCell ref="H9:H10"/>
    <mergeCell ref="I9:I10"/>
    <mergeCell ref="J9:J10"/>
    <mergeCell ref="K9:K10"/>
    <mergeCell ref="A11:A12"/>
    <mergeCell ref="B11:B12"/>
    <mergeCell ref="C11:C12"/>
    <mergeCell ref="E11:E12"/>
    <mergeCell ref="P11:P12"/>
    <mergeCell ref="Q11:Q12"/>
    <mergeCell ref="L11:L12"/>
    <mergeCell ref="M11:M12"/>
    <mergeCell ref="R11:R12"/>
    <mergeCell ref="S11:S12"/>
    <mergeCell ref="F13:F14"/>
    <mergeCell ref="G13:G14"/>
    <mergeCell ref="N11:N12"/>
    <mergeCell ref="O11:O12"/>
    <mergeCell ref="H11:H12"/>
    <mergeCell ref="I11:I12"/>
    <mergeCell ref="J11:J12"/>
    <mergeCell ref="K11:K12"/>
    <mergeCell ref="A13:A14"/>
    <mergeCell ref="B13:B14"/>
    <mergeCell ref="C13:C14"/>
    <mergeCell ref="E13:E14"/>
    <mergeCell ref="P13:P14"/>
    <mergeCell ref="Q13:Q14"/>
    <mergeCell ref="L13:L14"/>
    <mergeCell ref="M13:M14"/>
    <mergeCell ref="R13:R14"/>
    <mergeCell ref="S13:S14"/>
    <mergeCell ref="F15:F16"/>
    <mergeCell ref="G15:G16"/>
    <mergeCell ref="N13:N14"/>
    <mergeCell ref="O13:O14"/>
    <mergeCell ref="H13:H14"/>
    <mergeCell ref="I13:I14"/>
    <mergeCell ref="J13:J14"/>
    <mergeCell ref="K13:K14"/>
    <mergeCell ref="A15:A16"/>
    <mergeCell ref="B15:B16"/>
    <mergeCell ref="C15:C16"/>
    <mergeCell ref="E15:E16"/>
    <mergeCell ref="P15:P16"/>
    <mergeCell ref="Q15:Q16"/>
    <mergeCell ref="L15:L16"/>
    <mergeCell ref="M15:M16"/>
    <mergeCell ref="R15:R16"/>
    <mergeCell ref="S15:S16"/>
    <mergeCell ref="F17:F18"/>
    <mergeCell ref="G17:G18"/>
    <mergeCell ref="N15:N16"/>
    <mergeCell ref="O15:O16"/>
    <mergeCell ref="H15:H16"/>
    <mergeCell ref="I15:I16"/>
    <mergeCell ref="J15:J16"/>
    <mergeCell ref="K15:K16"/>
    <mergeCell ref="A17:A18"/>
    <mergeCell ref="B17:B18"/>
    <mergeCell ref="C17:C18"/>
    <mergeCell ref="E17:E18"/>
    <mergeCell ref="P17:P18"/>
    <mergeCell ref="Q17:Q18"/>
    <mergeCell ref="L17:L18"/>
    <mergeCell ref="M17:M18"/>
    <mergeCell ref="R17:R18"/>
    <mergeCell ref="S17:S18"/>
    <mergeCell ref="F19:F20"/>
    <mergeCell ref="G19:G20"/>
    <mergeCell ref="N17:N18"/>
    <mergeCell ref="O17:O18"/>
    <mergeCell ref="H17:H18"/>
    <mergeCell ref="I17:I18"/>
    <mergeCell ref="J17:J18"/>
    <mergeCell ref="K17:K18"/>
    <mergeCell ref="A19:A20"/>
    <mergeCell ref="B19:B20"/>
    <mergeCell ref="C19:C20"/>
    <mergeCell ref="E19:E20"/>
    <mergeCell ref="P19:P20"/>
    <mergeCell ref="Q19:Q20"/>
    <mergeCell ref="L19:L20"/>
    <mergeCell ref="M19:M20"/>
    <mergeCell ref="R19:R20"/>
    <mergeCell ref="S19:S20"/>
    <mergeCell ref="F21:F22"/>
    <mergeCell ref="G21:G22"/>
    <mergeCell ref="N19:N20"/>
    <mergeCell ref="O19:O20"/>
    <mergeCell ref="H19:H20"/>
    <mergeCell ref="I19:I20"/>
    <mergeCell ref="J19:J20"/>
    <mergeCell ref="K19:K20"/>
    <mergeCell ref="A21:A22"/>
    <mergeCell ref="B21:B22"/>
    <mergeCell ref="C21:C22"/>
    <mergeCell ref="E21:E22"/>
    <mergeCell ref="P21:P22"/>
    <mergeCell ref="Q21:Q22"/>
    <mergeCell ref="L21:L22"/>
    <mergeCell ref="M21:M22"/>
    <mergeCell ref="R21:R22"/>
    <mergeCell ref="S21:S22"/>
    <mergeCell ref="F23:F24"/>
    <mergeCell ref="G23:G24"/>
    <mergeCell ref="N21:N22"/>
    <mergeCell ref="O21:O22"/>
    <mergeCell ref="H21:H22"/>
    <mergeCell ref="I21:I22"/>
    <mergeCell ref="J21:J22"/>
    <mergeCell ref="K21:K22"/>
    <mergeCell ref="A23:A24"/>
    <mergeCell ref="B23:B24"/>
    <mergeCell ref="C23:C24"/>
    <mergeCell ref="E23:E24"/>
    <mergeCell ref="P23:P24"/>
    <mergeCell ref="Q23:Q24"/>
    <mergeCell ref="L23:L24"/>
    <mergeCell ref="M23:M24"/>
    <mergeCell ref="R23:R24"/>
    <mergeCell ref="S23:S24"/>
    <mergeCell ref="F25:F26"/>
    <mergeCell ref="G25:G26"/>
    <mergeCell ref="N23:N24"/>
    <mergeCell ref="O23:O24"/>
    <mergeCell ref="H23:H24"/>
    <mergeCell ref="I23:I24"/>
    <mergeCell ref="J23:J24"/>
    <mergeCell ref="K23:K24"/>
    <mergeCell ref="A25:A26"/>
    <mergeCell ref="B25:B26"/>
    <mergeCell ref="C25:C26"/>
    <mergeCell ref="E25:E26"/>
    <mergeCell ref="P25:P26"/>
    <mergeCell ref="Q25:Q26"/>
    <mergeCell ref="L25:L26"/>
    <mergeCell ref="M25:M26"/>
    <mergeCell ref="R25:R26"/>
    <mergeCell ref="S25:S26"/>
    <mergeCell ref="F27:F28"/>
    <mergeCell ref="G27:G28"/>
    <mergeCell ref="N25:N26"/>
    <mergeCell ref="O25:O26"/>
    <mergeCell ref="H25:H26"/>
    <mergeCell ref="I25:I26"/>
    <mergeCell ref="J25:J26"/>
    <mergeCell ref="K25:K26"/>
    <mergeCell ref="A27:A28"/>
    <mergeCell ref="B27:B28"/>
    <mergeCell ref="C27:C28"/>
    <mergeCell ref="E27:E28"/>
    <mergeCell ref="P27:P28"/>
    <mergeCell ref="Q27:Q28"/>
    <mergeCell ref="L27:L28"/>
    <mergeCell ref="M27:M28"/>
    <mergeCell ref="R27:R28"/>
    <mergeCell ref="S27:S28"/>
    <mergeCell ref="F29:F30"/>
    <mergeCell ref="G29:G30"/>
    <mergeCell ref="N27:N28"/>
    <mergeCell ref="O27:O28"/>
    <mergeCell ref="H27:H28"/>
    <mergeCell ref="I27:I28"/>
    <mergeCell ref="J27:J28"/>
    <mergeCell ref="K27:K28"/>
    <mergeCell ref="A29:A30"/>
    <mergeCell ref="B29:B30"/>
    <mergeCell ref="C29:C30"/>
    <mergeCell ref="E29:E30"/>
    <mergeCell ref="P29:P30"/>
    <mergeCell ref="Q29:Q30"/>
    <mergeCell ref="L29:L30"/>
    <mergeCell ref="M29:M30"/>
    <mergeCell ref="R29:R30"/>
    <mergeCell ref="S29:S30"/>
    <mergeCell ref="F31:F32"/>
    <mergeCell ref="G31:G32"/>
    <mergeCell ref="N29:N30"/>
    <mergeCell ref="O29:O30"/>
    <mergeCell ref="H29:H30"/>
    <mergeCell ref="I29:I30"/>
    <mergeCell ref="J29:J30"/>
    <mergeCell ref="K29:K30"/>
    <mergeCell ref="A31:A32"/>
    <mergeCell ref="B31:B32"/>
    <mergeCell ref="C31:C32"/>
    <mergeCell ref="E31:E32"/>
    <mergeCell ref="P31:P32"/>
    <mergeCell ref="Q31:Q32"/>
    <mergeCell ref="L31:L32"/>
    <mergeCell ref="M31:M32"/>
    <mergeCell ref="R31:R32"/>
    <mergeCell ref="S31:S32"/>
    <mergeCell ref="F33:F34"/>
    <mergeCell ref="G33:G34"/>
    <mergeCell ref="N31:N32"/>
    <mergeCell ref="O31:O32"/>
    <mergeCell ref="H31:H32"/>
    <mergeCell ref="I31:I32"/>
    <mergeCell ref="J31:J32"/>
    <mergeCell ref="K31:K32"/>
    <mergeCell ref="A33:A34"/>
    <mergeCell ref="B33:B34"/>
    <mergeCell ref="C33:C34"/>
    <mergeCell ref="E33:E34"/>
    <mergeCell ref="P33:P34"/>
    <mergeCell ref="Q33:Q34"/>
    <mergeCell ref="L33:L34"/>
    <mergeCell ref="M33:M34"/>
    <mergeCell ref="R33:R34"/>
    <mergeCell ref="S33:S34"/>
    <mergeCell ref="F35:F36"/>
    <mergeCell ref="G35:G36"/>
    <mergeCell ref="N33:N34"/>
    <mergeCell ref="O33:O34"/>
    <mergeCell ref="H33:H34"/>
    <mergeCell ref="I33:I34"/>
    <mergeCell ref="J33:J34"/>
    <mergeCell ref="K33:K34"/>
    <mergeCell ref="A35:A36"/>
    <mergeCell ref="B35:B36"/>
    <mergeCell ref="C35:C36"/>
    <mergeCell ref="E35:E36"/>
    <mergeCell ref="P35:P36"/>
    <mergeCell ref="Q35:Q36"/>
    <mergeCell ref="L35:L36"/>
    <mergeCell ref="M35:M36"/>
    <mergeCell ref="R35:R36"/>
    <mergeCell ref="S35:S36"/>
    <mergeCell ref="F37:F38"/>
    <mergeCell ref="G37:G38"/>
    <mergeCell ref="N35:N36"/>
    <mergeCell ref="O35:O36"/>
    <mergeCell ref="H35:H36"/>
    <mergeCell ref="I35:I36"/>
    <mergeCell ref="J35:J36"/>
    <mergeCell ref="K35:K36"/>
    <mergeCell ref="A37:A38"/>
    <mergeCell ref="B37:B38"/>
    <mergeCell ref="C37:C38"/>
    <mergeCell ref="E37:E38"/>
    <mergeCell ref="P37:P38"/>
    <mergeCell ref="Q37:Q38"/>
    <mergeCell ref="L37:L38"/>
    <mergeCell ref="M37:M38"/>
    <mergeCell ref="R37:R38"/>
    <mergeCell ref="S37:S38"/>
    <mergeCell ref="F39:F40"/>
    <mergeCell ref="G39:G40"/>
    <mergeCell ref="N37:N38"/>
    <mergeCell ref="O37:O38"/>
    <mergeCell ref="H37:H38"/>
    <mergeCell ref="I37:I38"/>
    <mergeCell ref="J37:J38"/>
    <mergeCell ref="K37:K38"/>
    <mergeCell ref="A39:A40"/>
    <mergeCell ref="B39:B40"/>
    <mergeCell ref="C39:C40"/>
    <mergeCell ref="E39:E40"/>
    <mergeCell ref="P39:P40"/>
    <mergeCell ref="Q39:Q40"/>
    <mergeCell ref="L39:L40"/>
    <mergeCell ref="M39:M40"/>
    <mergeCell ref="R39:R40"/>
    <mergeCell ref="S39:S40"/>
    <mergeCell ref="F41:F42"/>
    <mergeCell ref="G41:G42"/>
    <mergeCell ref="N39:N40"/>
    <mergeCell ref="O39:O40"/>
    <mergeCell ref="H39:H40"/>
    <mergeCell ref="I39:I40"/>
    <mergeCell ref="J39:J40"/>
    <mergeCell ref="K39:K40"/>
    <mergeCell ref="A41:A42"/>
    <mergeCell ref="B41:B42"/>
    <mergeCell ref="C41:C42"/>
    <mergeCell ref="E41:E42"/>
    <mergeCell ref="P41:P42"/>
    <mergeCell ref="Q41:Q42"/>
    <mergeCell ref="R41:R42"/>
    <mergeCell ref="S41:S42"/>
    <mergeCell ref="N41:N42"/>
    <mergeCell ref="O41:O42"/>
    <mergeCell ref="H41:H42"/>
    <mergeCell ref="I41:I42"/>
    <mergeCell ref="J41:J42"/>
    <mergeCell ref="K41:K42"/>
    <mergeCell ref="L41:L42"/>
    <mergeCell ref="M41:M42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U64"/>
  <sheetViews>
    <sheetView zoomScalePageLayoutView="0" workbookViewId="0" topLeftCell="A1">
      <selection activeCell="D33" sqref="D33:D34"/>
    </sheetView>
  </sheetViews>
  <sheetFormatPr defaultColWidth="11.421875" defaultRowHeight="12.75"/>
  <cols>
    <col min="1" max="1" width="4.28125" style="1" customWidth="1"/>
    <col min="2" max="2" width="13.00390625" style="1" customWidth="1"/>
    <col min="3" max="3" width="12.7109375" style="1" customWidth="1"/>
    <col min="4" max="4" width="14.7109375" style="30" customWidth="1"/>
    <col min="5" max="5" width="8.00390625" style="1" customWidth="1"/>
    <col min="6" max="6" width="6.00390625" style="1" customWidth="1"/>
    <col min="7" max="7" width="8.57421875" style="2" customWidth="1"/>
    <col min="8" max="8" width="5.7109375" style="1" customWidth="1"/>
    <col min="9" max="9" width="6.7109375" style="1" customWidth="1"/>
    <col min="10" max="10" width="5.7109375" style="1" customWidth="1"/>
    <col min="11" max="11" width="6.7109375" style="1" customWidth="1"/>
    <col min="12" max="12" width="5.7109375" style="1" customWidth="1"/>
    <col min="13" max="13" width="6.7109375" style="1" customWidth="1"/>
    <col min="14" max="14" width="5.7109375" style="1" customWidth="1"/>
    <col min="15" max="15" width="6.7109375" style="1" customWidth="1"/>
    <col min="16" max="16" width="5.7109375" style="1" customWidth="1"/>
    <col min="17" max="17" width="6.7109375" style="1" customWidth="1"/>
    <col min="18" max="18" width="5.7109375" style="1" customWidth="1"/>
    <col min="19" max="19" width="6.57421875" style="1" bestFit="1" customWidth="1"/>
    <col min="20" max="20" width="8.00390625" style="1" customWidth="1"/>
    <col min="21" max="16384" width="11.421875" style="1" customWidth="1"/>
  </cols>
  <sheetData>
    <row r="1" ht="69" customHeight="1"/>
    <row r="2" spans="1:20" ht="15.75">
      <c r="A2" s="63" t="s">
        <v>244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</row>
    <row r="3" spans="1:21" ht="12" customHeight="1">
      <c r="A3" s="71" t="s">
        <v>5</v>
      </c>
      <c r="B3" s="71" t="s">
        <v>267</v>
      </c>
      <c r="C3" s="71" t="s">
        <v>3</v>
      </c>
      <c r="D3" s="111" t="s">
        <v>268</v>
      </c>
      <c r="E3" s="71" t="s">
        <v>7</v>
      </c>
      <c r="F3" s="71" t="s">
        <v>0</v>
      </c>
      <c r="G3" s="71" t="s">
        <v>269</v>
      </c>
      <c r="H3" s="110">
        <v>1</v>
      </c>
      <c r="I3" s="57" t="s">
        <v>6</v>
      </c>
      <c r="J3" s="110">
        <v>2</v>
      </c>
      <c r="K3" s="57" t="s">
        <v>6</v>
      </c>
      <c r="L3" s="110">
        <v>3</v>
      </c>
      <c r="M3" s="57" t="s">
        <v>6</v>
      </c>
      <c r="N3" s="110">
        <v>4</v>
      </c>
      <c r="O3" s="57" t="s">
        <v>6</v>
      </c>
      <c r="P3" s="110">
        <v>5</v>
      </c>
      <c r="Q3" s="57" t="s">
        <v>6</v>
      </c>
      <c r="R3" s="110">
        <v>6</v>
      </c>
      <c r="S3" s="57" t="s">
        <v>6</v>
      </c>
      <c r="T3" s="116" t="s">
        <v>266</v>
      </c>
      <c r="U3" s="2"/>
    </row>
    <row r="4" spans="1:21" ht="12" customHeight="1">
      <c r="A4" s="71"/>
      <c r="B4" s="71"/>
      <c r="C4" s="71"/>
      <c r="D4" s="112"/>
      <c r="E4" s="71"/>
      <c r="F4" s="71"/>
      <c r="G4" s="71"/>
      <c r="H4" s="110"/>
      <c r="I4" s="57"/>
      <c r="J4" s="110"/>
      <c r="K4" s="57"/>
      <c r="L4" s="110"/>
      <c r="M4" s="57"/>
      <c r="N4" s="110"/>
      <c r="O4" s="57"/>
      <c r="P4" s="110"/>
      <c r="Q4" s="57"/>
      <c r="R4" s="110"/>
      <c r="S4" s="57"/>
      <c r="T4" s="116"/>
      <c r="U4" s="2"/>
    </row>
    <row r="5" spans="1:21" ht="12" customHeight="1">
      <c r="A5" s="81">
        <v>1</v>
      </c>
      <c r="B5" s="77" t="s">
        <v>11</v>
      </c>
      <c r="C5" s="93" t="s">
        <v>167</v>
      </c>
      <c r="D5" s="31" t="s">
        <v>168</v>
      </c>
      <c r="E5" s="95">
        <f>SUM(H5,J5,L5,N5,P5,R5)-T5</f>
        <v>896</v>
      </c>
      <c r="F5" s="84">
        <v>27</v>
      </c>
      <c r="G5" s="85" t="s">
        <v>60</v>
      </c>
      <c r="H5" s="100">
        <v>152</v>
      </c>
      <c r="I5" s="55">
        <v>9.55</v>
      </c>
      <c r="J5" s="54">
        <v>147</v>
      </c>
      <c r="K5" s="98">
        <v>9.571</v>
      </c>
      <c r="L5" s="54">
        <v>149</v>
      </c>
      <c r="M5" s="98">
        <v>9.609</v>
      </c>
      <c r="N5" s="100">
        <v>153</v>
      </c>
      <c r="O5" s="101">
        <v>9.491</v>
      </c>
      <c r="P5" s="103">
        <v>151</v>
      </c>
      <c r="Q5" s="55">
        <v>9.645</v>
      </c>
      <c r="R5" s="54">
        <v>144</v>
      </c>
      <c r="S5" s="98">
        <v>9.948</v>
      </c>
      <c r="T5" s="113"/>
      <c r="U5" s="2"/>
    </row>
    <row r="6" spans="1:21" ht="12" customHeight="1">
      <c r="A6" s="81"/>
      <c r="B6" s="77"/>
      <c r="C6" s="93"/>
      <c r="D6" s="32" t="s">
        <v>169</v>
      </c>
      <c r="E6" s="96"/>
      <c r="F6" s="84"/>
      <c r="G6" s="85"/>
      <c r="H6" s="100"/>
      <c r="I6" s="55"/>
      <c r="J6" s="54"/>
      <c r="K6" s="99"/>
      <c r="L6" s="54"/>
      <c r="M6" s="99"/>
      <c r="N6" s="100"/>
      <c r="O6" s="101"/>
      <c r="P6" s="104"/>
      <c r="Q6" s="55"/>
      <c r="R6" s="54"/>
      <c r="S6" s="99"/>
      <c r="T6" s="114"/>
      <c r="U6" s="2"/>
    </row>
    <row r="7" spans="1:21" ht="12.75" customHeight="1">
      <c r="A7" s="81">
        <v>2</v>
      </c>
      <c r="B7" s="77" t="s">
        <v>12</v>
      </c>
      <c r="C7" s="93" t="s">
        <v>176</v>
      </c>
      <c r="D7" s="33" t="s">
        <v>177</v>
      </c>
      <c r="E7" s="95">
        <f>SUM(H7,J7,L7,N7,P7,R7)-T7</f>
        <v>891</v>
      </c>
      <c r="F7" s="84">
        <v>25</v>
      </c>
      <c r="G7" s="85" t="s">
        <v>60</v>
      </c>
      <c r="H7" s="54">
        <v>147</v>
      </c>
      <c r="I7" s="55">
        <v>9.646</v>
      </c>
      <c r="J7" s="100">
        <v>153</v>
      </c>
      <c r="K7" s="98">
        <v>9.464</v>
      </c>
      <c r="L7" s="109">
        <v>154</v>
      </c>
      <c r="M7" s="107">
        <v>9.357</v>
      </c>
      <c r="N7" s="54">
        <v>145</v>
      </c>
      <c r="O7" s="55">
        <v>9.579</v>
      </c>
      <c r="P7" s="103">
        <v>144</v>
      </c>
      <c r="Q7" s="55">
        <v>9.778</v>
      </c>
      <c r="R7" s="54">
        <v>148</v>
      </c>
      <c r="S7" s="105">
        <v>9.642</v>
      </c>
      <c r="T7" s="113"/>
      <c r="U7" s="2"/>
    </row>
    <row r="8" spans="1:21" ht="12.75" customHeight="1">
      <c r="A8" s="81"/>
      <c r="B8" s="77"/>
      <c r="C8" s="93"/>
      <c r="D8" s="34" t="s">
        <v>178</v>
      </c>
      <c r="E8" s="96"/>
      <c r="F8" s="84"/>
      <c r="G8" s="85"/>
      <c r="H8" s="54"/>
      <c r="I8" s="55"/>
      <c r="J8" s="100"/>
      <c r="K8" s="99"/>
      <c r="L8" s="109"/>
      <c r="M8" s="108"/>
      <c r="N8" s="54"/>
      <c r="O8" s="55"/>
      <c r="P8" s="104"/>
      <c r="Q8" s="55"/>
      <c r="R8" s="54"/>
      <c r="S8" s="106"/>
      <c r="T8" s="114"/>
      <c r="U8" s="2"/>
    </row>
    <row r="9" spans="1:21" ht="12.75" customHeight="1">
      <c r="A9" s="81">
        <v>3</v>
      </c>
      <c r="B9" s="77" t="s">
        <v>106</v>
      </c>
      <c r="C9" s="91" t="s">
        <v>101</v>
      </c>
      <c r="D9" s="33" t="s">
        <v>182</v>
      </c>
      <c r="E9" s="95">
        <f>SUM(H9,J9,L9,N9,P9,R9)-T9</f>
        <v>884</v>
      </c>
      <c r="F9" s="84">
        <v>5</v>
      </c>
      <c r="G9" s="85" t="s">
        <v>60</v>
      </c>
      <c r="H9" s="54">
        <v>145</v>
      </c>
      <c r="I9" s="55">
        <v>9.862</v>
      </c>
      <c r="J9" s="54">
        <v>147</v>
      </c>
      <c r="K9" s="98">
        <v>9.69</v>
      </c>
      <c r="L9" s="54">
        <v>147</v>
      </c>
      <c r="M9" s="98">
        <v>9.759</v>
      </c>
      <c r="N9" s="100">
        <v>153</v>
      </c>
      <c r="O9" s="55">
        <v>9.508</v>
      </c>
      <c r="P9" s="103">
        <v>146</v>
      </c>
      <c r="Q9" s="55">
        <v>9.817</v>
      </c>
      <c r="R9" s="54">
        <v>146</v>
      </c>
      <c r="S9" s="98">
        <v>10.047</v>
      </c>
      <c r="T9" s="113"/>
      <c r="U9" s="2"/>
    </row>
    <row r="10" spans="1:21" ht="12.75" customHeight="1">
      <c r="A10" s="81"/>
      <c r="B10" s="77"/>
      <c r="C10" s="91"/>
      <c r="D10" s="34" t="s">
        <v>183</v>
      </c>
      <c r="E10" s="96"/>
      <c r="F10" s="84"/>
      <c r="G10" s="85"/>
      <c r="H10" s="54"/>
      <c r="I10" s="55"/>
      <c r="J10" s="54"/>
      <c r="K10" s="99"/>
      <c r="L10" s="54"/>
      <c r="M10" s="99"/>
      <c r="N10" s="100"/>
      <c r="O10" s="55"/>
      <c r="P10" s="104"/>
      <c r="Q10" s="55"/>
      <c r="R10" s="54"/>
      <c r="S10" s="99"/>
      <c r="T10" s="114"/>
      <c r="U10" s="2"/>
    </row>
    <row r="11" spans="1:21" ht="12.75" customHeight="1">
      <c r="A11" s="81">
        <v>4</v>
      </c>
      <c r="B11" s="77" t="s">
        <v>13</v>
      </c>
      <c r="C11" s="91" t="s">
        <v>108</v>
      </c>
      <c r="D11" s="33" t="s">
        <v>170</v>
      </c>
      <c r="E11" s="95">
        <f>SUM(H11,J11,L11,N11,P11,R11)-T11</f>
        <v>881</v>
      </c>
      <c r="F11" s="84">
        <v>16</v>
      </c>
      <c r="G11" s="85" t="s">
        <v>214</v>
      </c>
      <c r="H11" s="100">
        <v>152</v>
      </c>
      <c r="I11" s="102">
        <v>9.43</v>
      </c>
      <c r="J11" s="100">
        <v>153</v>
      </c>
      <c r="K11" s="101">
        <v>9.37</v>
      </c>
      <c r="L11" s="54">
        <v>141</v>
      </c>
      <c r="M11" s="55">
        <v>9.832</v>
      </c>
      <c r="N11" s="54">
        <v>146</v>
      </c>
      <c r="O11" s="55">
        <v>9.697</v>
      </c>
      <c r="P11" s="54">
        <v>139</v>
      </c>
      <c r="Q11" s="55">
        <v>9.925</v>
      </c>
      <c r="R11" s="100">
        <v>150</v>
      </c>
      <c r="S11" s="55">
        <v>9.839</v>
      </c>
      <c r="T11" s="113"/>
      <c r="U11" s="2"/>
    </row>
    <row r="12" spans="1:21" ht="12.75" customHeight="1">
      <c r="A12" s="81"/>
      <c r="B12" s="77"/>
      <c r="C12" s="91"/>
      <c r="D12" s="34" t="s">
        <v>171</v>
      </c>
      <c r="E12" s="96"/>
      <c r="F12" s="84"/>
      <c r="G12" s="85"/>
      <c r="H12" s="100"/>
      <c r="I12" s="102"/>
      <c r="J12" s="100"/>
      <c r="K12" s="101"/>
      <c r="L12" s="54"/>
      <c r="M12" s="55"/>
      <c r="N12" s="54"/>
      <c r="O12" s="55"/>
      <c r="P12" s="54"/>
      <c r="Q12" s="55"/>
      <c r="R12" s="100"/>
      <c r="S12" s="55"/>
      <c r="T12" s="114"/>
      <c r="U12" s="2"/>
    </row>
    <row r="13" spans="1:21" ht="12.75" customHeight="1">
      <c r="A13" s="81">
        <v>5</v>
      </c>
      <c r="B13" s="77" t="s">
        <v>158</v>
      </c>
      <c r="C13" s="93" t="s">
        <v>215</v>
      </c>
      <c r="D13" s="33" t="s">
        <v>216</v>
      </c>
      <c r="E13" s="95">
        <f>SUM(H13,J13,L13,N13,P13,R13)-T13</f>
        <v>878</v>
      </c>
      <c r="F13" s="84">
        <v>26</v>
      </c>
      <c r="G13" s="85" t="s">
        <v>60</v>
      </c>
      <c r="H13" s="54">
        <v>142</v>
      </c>
      <c r="I13" s="55">
        <v>9.904</v>
      </c>
      <c r="J13" s="54">
        <v>149</v>
      </c>
      <c r="K13" s="55">
        <v>9.658</v>
      </c>
      <c r="L13" s="54">
        <v>151</v>
      </c>
      <c r="M13" s="55">
        <v>9.708</v>
      </c>
      <c r="N13" s="54">
        <v>146</v>
      </c>
      <c r="O13" s="55">
        <v>9.655</v>
      </c>
      <c r="P13" s="54">
        <v>143</v>
      </c>
      <c r="Q13" s="55">
        <v>9.927</v>
      </c>
      <c r="R13" s="54">
        <v>147</v>
      </c>
      <c r="S13" s="55">
        <v>9.878</v>
      </c>
      <c r="T13" s="113"/>
      <c r="U13" s="2"/>
    </row>
    <row r="14" spans="1:21" ht="12.75" customHeight="1">
      <c r="A14" s="81"/>
      <c r="B14" s="77"/>
      <c r="C14" s="93"/>
      <c r="D14" s="34" t="s">
        <v>181</v>
      </c>
      <c r="E14" s="96"/>
      <c r="F14" s="84"/>
      <c r="G14" s="85"/>
      <c r="H14" s="54"/>
      <c r="I14" s="55"/>
      <c r="J14" s="54"/>
      <c r="K14" s="55"/>
      <c r="L14" s="54"/>
      <c r="M14" s="55"/>
      <c r="N14" s="54"/>
      <c r="O14" s="55"/>
      <c r="P14" s="54"/>
      <c r="Q14" s="55"/>
      <c r="R14" s="54"/>
      <c r="S14" s="55"/>
      <c r="T14" s="114"/>
      <c r="U14" s="2"/>
    </row>
    <row r="15" spans="1:21" ht="12.75" customHeight="1">
      <c r="A15" s="81">
        <v>6</v>
      </c>
      <c r="B15" s="77" t="s">
        <v>217</v>
      </c>
      <c r="C15" s="93" t="s">
        <v>101</v>
      </c>
      <c r="D15" s="33" t="s">
        <v>218</v>
      </c>
      <c r="E15" s="95">
        <f>SUM(H15,J15,L15,N15,P15,R15)-T15</f>
        <v>878</v>
      </c>
      <c r="F15" s="84">
        <v>25</v>
      </c>
      <c r="G15" s="85" t="s">
        <v>60</v>
      </c>
      <c r="H15" s="54">
        <v>145</v>
      </c>
      <c r="I15" s="98">
        <v>9.847</v>
      </c>
      <c r="J15" s="54">
        <v>150</v>
      </c>
      <c r="K15" s="55">
        <v>9.491</v>
      </c>
      <c r="L15" s="54">
        <v>142</v>
      </c>
      <c r="M15" s="55">
        <v>9.921</v>
      </c>
      <c r="N15" s="54">
        <v>145</v>
      </c>
      <c r="O15" s="55">
        <v>9.778</v>
      </c>
      <c r="P15" s="100">
        <v>152</v>
      </c>
      <c r="Q15" s="101">
        <v>9.538</v>
      </c>
      <c r="R15" s="54">
        <v>144</v>
      </c>
      <c r="S15" s="55">
        <v>9.772</v>
      </c>
      <c r="T15" s="113"/>
      <c r="U15" s="2"/>
    </row>
    <row r="16" spans="1:21" ht="12.75" customHeight="1">
      <c r="A16" s="81"/>
      <c r="B16" s="77"/>
      <c r="C16" s="93"/>
      <c r="D16" s="34" t="s">
        <v>219</v>
      </c>
      <c r="E16" s="96"/>
      <c r="F16" s="84"/>
      <c r="G16" s="85"/>
      <c r="H16" s="54"/>
      <c r="I16" s="99"/>
      <c r="J16" s="54"/>
      <c r="K16" s="55"/>
      <c r="L16" s="54"/>
      <c r="M16" s="55"/>
      <c r="N16" s="54"/>
      <c r="O16" s="55"/>
      <c r="P16" s="100"/>
      <c r="Q16" s="101"/>
      <c r="R16" s="54"/>
      <c r="S16" s="55"/>
      <c r="T16" s="114"/>
      <c r="U16" s="2"/>
    </row>
    <row r="17" spans="1:21" ht="12.75" customHeight="1">
      <c r="A17" s="81">
        <v>7</v>
      </c>
      <c r="B17" s="77" t="s">
        <v>220</v>
      </c>
      <c r="C17" s="93" t="s">
        <v>221</v>
      </c>
      <c r="D17" s="33" t="s">
        <v>222</v>
      </c>
      <c r="E17" s="95">
        <f>SUM(H17,J17,L17,N17,P17,R17)-T17</f>
        <v>873</v>
      </c>
      <c r="F17" s="84">
        <v>12</v>
      </c>
      <c r="G17" s="85" t="s">
        <v>60</v>
      </c>
      <c r="H17" s="54">
        <v>146</v>
      </c>
      <c r="I17" s="55">
        <v>9.719</v>
      </c>
      <c r="J17" s="54">
        <v>145</v>
      </c>
      <c r="K17" s="55">
        <v>9.84</v>
      </c>
      <c r="L17" s="54">
        <v>145</v>
      </c>
      <c r="M17" s="55">
        <v>9.811</v>
      </c>
      <c r="N17" s="54">
        <v>150</v>
      </c>
      <c r="O17" s="55">
        <v>9.693</v>
      </c>
      <c r="P17" s="54">
        <v>145</v>
      </c>
      <c r="Q17" s="55">
        <v>9.907</v>
      </c>
      <c r="R17" s="54">
        <v>142</v>
      </c>
      <c r="S17" s="55">
        <v>10.178</v>
      </c>
      <c r="T17" s="113"/>
      <c r="U17" s="2"/>
    </row>
    <row r="18" spans="1:21" ht="12.75" customHeight="1">
      <c r="A18" s="81"/>
      <c r="B18" s="77"/>
      <c r="C18" s="93"/>
      <c r="D18" s="34" t="s">
        <v>223</v>
      </c>
      <c r="E18" s="96"/>
      <c r="F18" s="84"/>
      <c r="G18" s="85"/>
      <c r="H18" s="54"/>
      <c r="I18" s="55"/>
      <c r="J18" s="54"/>
      <c r="K18" s="55"/>
      <c r="L18" s="54"/>
      <c r="M18" s="55"/>
      <c r="N18" s="54"/>
      <c r="O18" s="55"/>
      <c r="P18" s="54"/>
      <c r="Q18" s="55"/>
      <c r="R18" s="54"/>
      <c r="S18" s="55"/>
      <c r="T18" s="114"/>
      <c r="U18" s="2"/>
    </row>
    <row r="19" spans="1:21" ht="12.75" customHeight="1">
      <c r="A19" s="81">
        <v>8</v>
      </c>
      <c r="B19" s="77" t="s">
        <v>104</v>
      </c>
      <c r="C19" s="93" t="s">
        <v>105</v>
      </c>
      <c r="D19" s="33" t="s">
        <v>174</v>
      </c>
      <c r="E19" s="95">
        <f>SUM(H19,J19,L19,N19,P19,R19)-T19</f>
        <v>863</v>
      </c>
      <c r="F19" s="84">
        <v>28</v>
      </c>
      <c r="G19" s="85" t="s">
        <v>60</v>
      </c>
      <c r="H19" s="54">
        <v>146</v>
      </c>
      <c r="I19" s="55">
        <v>9.862</v>
      </c>
      <c r="J19" s="54">
        <v>146</v>
      </c>
      <c r="K19" s="55">
        <v>9.847</v>
      </c>
      <c r="L19" s="54">
        <v>139</v>
      </c>
      <c r="M19" s="55">
        <v>10.059</v>
      </c>
      <c r="N19" s="54">
        <v>146</v>
      </c>
      <c r="O19" s="55">
        <v>9.75</v>
      </c>
      <c r="P19" s="54">
        <v>145</v>
      </c>
      <c r="Q19" s="55">
        <v>9.964</v>
      </c>
      <c r="R19" s="54">
        <v>141</v>
      </c>
      <c r="S19" s="55">
        <v>9.965</v>
      </c>
      <c r="T19" s="113"/>
      <c r="U19" s="2"/>
    </row>
    <row r="20" spans="1:21" ht="12.75" customHeight="1">
      <c r="A20" s="81"/>
      <c r="B20" s="77"/>
      <c r="C20" s="93"/>
      <c r="D20" s="34" t="s">
        <v>175</v>
      </c>
      <c r="E20" s="96"/>
      <c r="F20" s="84"/>
      <c r="G20" s="85"/>
      <c r="H20" s="54"/>
      <c r="I20" s="55"/>
      <c r="J20" s="54"/>
      <c r="K20" s="55"/>
      <c r="L20" s="54"/>
      <c r="M20" s="55"/>
      <c r="N20" s="54"/>
      <c r="O20" s="55"/>
      <c r="P20" s="54"/>
      <c r="Q20" s="55"/>
      <c r="R20" s="54"/>
      <c r="S20" s="55"/>
      <c r="T20" s="114"/>
      <c r="U20" s="2"/>
    </row>
    <row r="21" spans="1:21" ht="12.75" customHeight="1">
      <c r="A21" s="81">
        <v>9</v>
      </c>
      <c r="B21" s="77" t="s">
        <v>224</v>
      </c>
      <c r="C21" s="91" t="s">
        <v>119</v>
      </c>
      <c r="D21" s="31" t="s">
        <v>203</v>
      </c>
      <c r="E21" s="95">
        <f>SUM(H21,J21,L21,N21,P21,R21)-T21</f>
        <v>859</v>
      </c>
      <c r="F21" s="84">
        <v>29</v>
      </c>
      <c r="G21" s="85" t="s">
        <v>246</v>
      </c>
      <c r="H21" s="54">
        <v>146</v>
      </c>
      <c r="I21" s="55">
        <v>9.76</v>
      </c>
      <c r="J21" s="54">
        <v>147</v>
      </c>
      <c r="K21" s="55">
        <v>9.578</v>
      </c>
      <c r="L21" s="54">
        <v>146</v>
      </c>
      <c r="M21" s="98">
        <v>9.735</v>
      </c>
      <c r="N21" s="54">
        <v>144</v>
      </c>
      <c r="O21" s="55">
        <v>9.847</v>
      </c>
      <c r="P21" s="54">
        <v>138</v>
      </c>
      <c r="Q21" s="55">
        <v>10.146</v>
      </c>
      <c r="R21" s="54">
        <v>138</v>
      </c>
      <c r="S21" s="55">
        <v>10.111</v>
      </c>
      <c r="T21" s="113"/>
      <c r="U21" s="2"/>
    </row>
    <row r="22" spans="1:21" ht="12.75" customHeight="1">
      <c r="A22" s="81"/>
      <c r="B22" s="77"/>
      <c r="C22" s="91"/>
      <c r="D22" s="32" t="s">
        <v>204</v>
      </c>
      <c r="E22" s="96"/>
      <c r="F22" s="84"/>
      <c r="G22" s="85"/>
      <c r="H22" s="54"/>
      <c r="I22" s="55"/>
      <c r="J22" s="54"/>
      <c r="K22" s="55"/>
      <c r="L22" s="54"/>
      <c r="M22" s="99"/>
      <c r="N22" s="54"/>
      <c r="O22" s="55"/>
      <c r="P22" s="54"/>
      <c r="Q22" s="55"/>
      <c r="R22" s="54"/>
      <c r="S22" s="55"/>
      <c r="T22" s="114"/>
      <c r="U22" s="2"/>
    </row>
    <row r="23" spans="1:21" ht="12.75" customHeight="1">
      <c r="A23" s="81">
        <v>10</v>
      </c>
      <c r="B23" s="77" t="s">
        <v>8</v>
      </c>
      <c r="C23" s="91" t="s">
        <v>101</v>
      </c>
      <c r="D23" s="33" t="s">
        <v>225</v>
      </c>
      <c r="E23" s="95">
        <f>SUM(H23,J23,L23,N23,P23,R23)-T23</f>
        <v>854</v>
      </c>
      <c r="F23" s="84">
        <v>31</v>
      </c>
      <c r="G23" s="85" t="s">
        <v>129</v>
      </c>
      <c r="H23" s="54">
        <v>150</v>
      </c>
      <c r="I23" s="55">
        <v>9.729</v>
      </c>
      <c r="J23" s="54">
        <v>147</v>
      </c>
      <c r="K23" s="55">
        <v>9.781</v>
      </c>
      <c r="L23" s="54">
        <v>140</v>
      </c>
      <c r="M23" s="55">
        <v>10.242</v>
      </c>
      <c r="N23" s="54">
        <v>149</v>
      </c>
      <c r="O23" s="55">
        <v>9.796</v>
      </c>
      <c r="P23" s="54">
        <v>128</v>
      </c>
      <c r="Q23" s="98">
        <v>10.093</v>
      </c>
      <c r="R23" s="54">
        <v>140</v>
      </c>
      <c r="S23" s="55">
        <v>10.194</v>
      </c>
      <c r="T23" s="113"/>
      <c r="U23" s="2"/>
    </row>
    <row r="24" spans="1:21" ht="12.75" customHeight="1">
      <c r="A24" s="81"/>
      <c r="B24" s="77"/>
      <c r="C24" s="91"/>
      <c r="D24" s="34" t="s">
        <v>226</v>
      </c>
      <c r="E24" s="96"/>
      <c r="F24" s="84"/>
      <c r="G24" s="85"/>
      <c r="H24" s="54"/>
      <c r="I24" s="55"/>
      <c r="J24" s="54"/>
      <c r="K24" s="55"/>
      <c r="L24" s="54"/>
      <c r="M24" s="55"/>
      <c r="N24" s="54"/>
      <c r="O24" s="55"/>
      <c r="P24" s="54"/>
      <c r="Q24" s="99"/>
      <c r="R24" s="54"/>
      <c r="S24" s="55"/>
      <c r="T24" s="114"/>
      <c r="U24" s="2"/>
    </row>
    <row r="25" spans="1:21" ht="12.75" customHeight="1">
      <c r="A25" s="81">
        <v>11</v>
      </c>
      <c r="B25" s="77" t="s">
        <v>9</v>
      </c>
      <c r="C25" s="93" t="s">
        <v>108</v>
      </c>
      <c r="D25" s="33" t="s">
        <v>184</v>
      </c>
      <c r="E25" s="95">
        <f>SUM(H25,J25,L25,N25,P25,R25)-T25</f>
        <v>853</v>
      </c>
      <c r="F25" s="84">
        <v>25</v>
      </c>
      <c r="G25" s="85" t="s">
        <v>60</v>
      </c>
      <c r="H25" s="54">
        <v>143</v>
      </c>
      <c r="I25" s="62">
        <v>9.775</v>
      </c>
      <c r="J25" s="54">
        <v>144</v>
      </c>
      <c r="K25" s="55">
        <v>9.804</v>
      </c>
      <c r="L25" s="54">
        <v>144</v>
      </c>
      <c r="M25" s="55">
        <v>9.982</v>
      </c>
      <c r="N25" s="54">
        <v>144</v>
      </c>
      <c r="O25" s="55">
        <v>9.856</v>
      </c>
      <c r="P25" s="54">
        <v>139</v>
      </c>
      <c r="Q25" s="55">
        <v>9.894</v>
      </c>
      <c r="R25" s="54">
        <v>139</v>
      </c>
      <c r="S25" s="55">
        <v>10.034</v>
      </c>
      <c r="T25" s="113"/>
      <c r="U25" s="2"/>
    </row>
    <row r="26" spans="1:21" ht="12.75" customHeight="1">
      <c r="A26" s="81"/>
      <c r="B26" s="77"/>
      <c r="C26" s="93"/>
      <c r="D26" s="34" t="s">
        <v>185</v>
      </c>
      <c r="E26" s="96"/>
      <c r="F26" s="84"/>
      <c r="G26" s="85"/>
      <c r="H26" s="54"/>
      <c r="I26" s="55"/>
      <c r="J26" s="54"/>
      <c r="K26" s="55"/>
      <c r="L26" s="54"/>
      <c r="M26" s="55"/>
      <c r="N26" s="54"/>
      <c r="O26" s="55"/>
      <c r="P26" s="54"/>
      <c r="Q26" s="55"/>
      <c r="R26" s="54"/>
      <c r="S26" s="55"/>
      <c r="T26" s="114"/>
      <c r="U26" s="2"/>
    </row>
    <row r="27" spans="1:21" ht="12.75" customHeight="1">
      <c r="A27" s="81">
        <v>12</v>
      </c>
      <c r="B27" s="77" t="s">
        <v>227</v>
      </c>
      <c r="C27" s="93" t="s">
        <v>119</v>
      </c>
      <c r="D27" s="33" t="s">
        <v>228</v>
      </c>
      <c r="E27" s="95">
        <f>SUM(H27,J27,L27,N27,P27,R27)-T27</f>
        <v>841</v>
      </c>
      <c r="F27" s="84">
        <v>8</v>
      </c>
      <c r="G27" s="85" t="s">
        <v>60</v>
      </c>
      <c r="H27" s="54">
        <v>142</v>
      </c>
      <c r="I27" s="55">
        <v>10.042</v>
      </c>
      <c r="J27" s="54">
        <v>141</v>
      </c>
      <c r="K27" s="55">
        <v>9.943</v>
      </c>
      <c r="L27" s="54">
        <v>140</v>
      </c>
      <c r="M27" s="55">
        <v>10.068</v>
      </c>
      <c r="N27" s="54">
        <v>144</v>
      </c>
      <c r="O27" s="98">
        <v>10.014</v>
      </c>
      <c r="P27" s="54">
        <v>139</v>
      </c>
      <c r="Q27" s="55">
        <v>10.208</v>
      </c>
      <c r="R27" s="54">
        <v>135</v>
      </c>
      <c r="S27" s="55">
        <v>10.307</v>
      </c>
      <c r="T27" s="113"/>
      <c r="U27" s="2"/>
    </row>
    <row r="28" spans="1:21" ht="12.75" customHeight="1">
      <c r="A28" s="81"/>
      <c r="B28" s="77"/>
      <c r="C28" s="93"/>
      <c r="D28" s="32" t="s">
        <v>229</v>
      </c>
      <c r="E28" s="96"/>
      <c r="F28" s="84"/>
      <c r="G28" s="85"/>
      <c r="H28" s="54"/>
      <c r="I28" s="55"/>
      <c r="J28" s="54"/>
      <c r="K28" s="55"/>
      <c r="L28" s="54"/>
      <c r="M28" s="55"/>
      <c r="N28" s="54"/>
      <c r="O28" s="99"/>
      <c r="P28" s="54"/>
      <c r="Q28" s="55"/>
      <c r="R28" s="54"/>
      <c r="S28" s="55"/>
      <c r="T28" s="114"/>
      <c r="U28" s="2"/>
    </row>
    <row r="29" spans="1:21" ht="12.75" customHeight="1">
      <c r="A29" s="81">
        <v>13</v>
      </c>
      <c r="B29" s="77" t="s">
        <v>230</v>
      </c>
      <c r="C29" s="91" t="s">
        <v>88</v>
      </c>
      <c r="D29" s="33" t="s">
        <v>231</v>
      </c>
      <c r="E29" s="95">
        <f>SUM(H29,J29,L29,N29,P29,R29)-T29</f>
        <v>821</v>
      </c>
      <c r="F29" s="84">
        <v>24</v>
      </c>
      <c r="G29" s="85" t="s">
        <v>60</v>
      </c>
      <c r="H29" s="54">
        <v>132</v>
      </c>
      <c r="I29" s="55">
        <v>10.45</v>
      </c>
      <c r="J29" s="54">
        <v>144</v>
      </c>
      <c r="K29" s="55">
        <v>9.732</v>
      </c>
      <c r="L29" s="54">
        <v>143</v>
      </c>
      <c r="M29" s="55">
        <v>10.008</v>
      </c>
      <c r="N29" s="54">
        <v>137</v>
      </c>
      <c r="O29" s="55">
        <v>10.181</v>
      </c>
      <c r="P29" s="54">
        <v>131</v>
      </c>
      <c r="Q29" s="55">
        <v>10.658</v>
      </c>
      <c r="R29" s="54">
        <v>134</v>
      </c>
      <c r="S29" s="55">
        <v>10.378</v>
      </c>
      <c r="T29" s="115"/>
      <c r="U29" s="2"/>
    </row>
    <row r="30" spans="1:21" ht="12.75" customHeight="1">
      <c r="A30" s="81"/>
      <c r="B30" s="77"/>
      <c r="C30" s="91"/>
      <c r="D30" s="34" t="s">
        <v>232</v>
      </c>
      <c r="E30" s="96"/>
      <c r="F30" s="84"/>
      <c r="G30" s="85"/>
      <c r="H30" s="54"/>
      <c r="I30" s="55"/>
      <c r="J30" s="54"/>
      <c r="K30" s="55"/>
      <c r="L30" s="54"/>
      <c r="M30" s="55"/>
      <c r="N30" s="54"/>
      <c r="O30" s="55"/>
      <c r="P30" s="54"/>
      <c r="Q30" s="55"/>
      <c r="R30" s="54"/>
      <c r="S30" s="55"/>
      <c r="T30" s="115"/>
      <c r="U30" s="2"/>
    </row>
    <row r="31" spans="1:21" ht="12.75" customHeight="1">
      <c r="A31" s="81">
        <v>14</v>
      </c>
      <c r="B31" s="77" t="s">
        <v>72</v>
      </c>
      <c r="C31" s="91" t="s">
        <v>88</v>
      </c>
      <c r="D31" s="31" t="s">
        <v>233</v>
      </c>
      <c r="E31" s="95">
        <f>SUM(H31,J31,L31,N31,P31,R31)-T31</f>
        <v>818</v>
      </c>
      <c r="F31" s="84">
        <v>29</v>
      </c>
      <c r="G31" s="85" t="s">
        <v>60</v>
      </c>
      <c r="H31" s="54">
        <v>134</v>
      </c>
      <c r="I31" s="55">
        <v>10.503</v>
      </c>
      <c r="J31" s="54">
        <v>139</v>
      </c>
      <c r="K31" s="55">
        <v>9.893</v>
      </c>
      <c r="L31" s="54">
        <v>139</v>
      </c>
      <c r="M31" s="55">
        <v>10.045</v>
      </c>
      <c r="N31" s="54">
        <v>136</v>
      </c>
      <c r="O31" s="55">
        <v>10.088</v>
      </c>
      <c r="P31" s="54">
        <v>138</v>
      </c>
      <c r="Q31" s="55">
        <v>10.258</v>
      </c>
      <c r="R31" s="54">
        <v>132</v>
      </c>
      <c r="S31" s="55">
        <v>10.557</v>
      </c>
      <c r="T31" s="115"/>
      <c r="U31" s="2"/>
    </row>
    <row r="32" spans="1:21" ht="12.75" customHeight="1">
      <c r="A32" s="81"/>
      <c r="B32" s="77"/>
      <c r="C32" s="91"/>
      <c r="D32" s="32" t="s">
        <v>234</v>
      </c>
      <c r="E32" s="96"/>
      <c r="F32" s="84"/>
      <c r="G32" s="85"/>
      <c r="H32" s="54"/>
      <c r="I32" s="55"/>
      <c r="J32" s="54"/>
      <c r="K32" s="55"/>
      <c r="L32" s="54"/>
      <c r="M32" s="55"/>
      <c r="N32" s="54"/>
      <c r="O32" s="55"/>
      <c r="P32" s="54"/>
      <c r="Q32" s="55"/>
      <c r="R32" s="54"/>
      <c r="S32" s="55"/>
      <c r="T32" s="115"/>
      <c r="U32" s="2"/>
    </row>
    <row r="33" spans="1:21" ht="12.75" customHeight="1">
      <c r="A33" s="81">
        <v>15</v>
      </c>
      <c r="B33" s="77" t="s">
        <v>121</v>
      </c>
      <c r="C33" s="91" t="s">
        <v>105</v>
      </c>
      <c r="D33" s="33" t="s">
        <v>188</v>
      </c>
      <c r="E33" s="95">
        <f>SUM(H33,J33,L33,N33,P33,R33)-T33</f>
        <v>816</v>
      </c>
      <c r="F33" s="84">
        <v>5</v>
      </c>
      <c r="G33" s="85" t="s">
        <v>60</v>
      </c>
      <c r="H33" s="54">
        <v>148</v>
      </c>
      <c r="I33" s="55">
        <v>9.664</v>
      </c>
      <c r="J33" s="54">
        <v>124</v>
      </c>
      <c r="K33" s="55">
        <v>10.679</v>
      </c>
      <c r="L33" s="54">
        <v>126</v>
      </c>
      <c r="M33" s="55">
        <v>10.733</v>
      </c>
      <c r="N33" s="54">
        <v>130</v>
      </c>
      <c r="O33" s="55">
        <v>10.227</v>
      </c>
      <c r="P33" s="54">
        <v>146</v>
      </c>
      <c r="Q33" s="55">
        <v>9.847</v>
      </c>
      <c r="R33" s="54">
        <v>142</v>
      </c>
      <c r="S33" s="55">
        <v>10.189</v>
      </c>
      <c r="T33" s="115"/>
      <c r="U33" s="2"/>
    </row>
    <row r="34" spans="1:21" ht="12.75" customHeight="1">
      <c r="A34" s="81"/>
      <c r="B34" s="77"/>
      <c r="C34" s="91"/>
      <c r="D34" s="34" t="s">
        <v>189</v>
      </c>
      <c r="E34" s="96"/>
      <c r="F34" s="84"/>
      <c r="G34" s="85"/>
      <c r="H34" s="54"/>
      <c r="I34" s="55"/>
      <c r="J34" s="54"/>
      <c r="K34" s="55"/>
      <c r="L34" s="54"/>
      <c r="M34" s="55"/>
      <c r="N34" s="54"/>
      <c r="O34" s="55"/>
      <c r="P34" s="54"/>
      <c r="Q34" s="55"/>
      <c r="R34" s="54"/>
      <c r="S34" s="55"/>
      <c r="T34" s="115"/>
      <c r="U34" s="2"/>
    </row>
    <row r="35" spans="1:21" ht="12.75" customHeight="1">
      <c r="A35" s="81">
        <v>16</v>
      </c>
      <c r="B35" s="77" t="s">
        <v>235</v>
      </c>
      <c r="C35" s="91" t="s">
        <v>119</v>
      </c>
      <c r="D35" s="33" t="s">
        <v>236</v>
      </c>
      <c r="E35" s="95">
        <f>SUM(H35,J35,L35,N35,P35,R35)-T35</f>
        <v>813</v>
      </c>
      <c r="F35" s="84">
        <v>16</v>
      </c>
      <c r="G35" s="85" t="s">
        <v>245</v>
      </c>
      <c r="H35" s="54">
        <v>139</v>
      </c>
      <c r="I35" s="55">
        <v>10.377</v>
      </c>
      <c r="J35" s="54">
        <v>137</v>
      </c>
      <c r="K35" s="59">
        <v>10.165</v>
      </c>
      <c r="L35" s="54">
        <v>137</v>
      </c>
      <c r="M35" s="97">
        <v>10.186</v>
      </c>
      <c r="N35" s="54">
        <v>134</v>
      </c>
      <c r="O35" s="55">
        <v>10.274</v>
      </c>
      <c r="P35" s="54">
        <v>134</v>
      </c>
      <c r="Q35" s="55">
        <v>10.502</v>
      </c>
      <c r="R35" s="54">
        <v>132</v>
      </c>
      <c r="S35" s="55">
        <v>10.778</v>
      </c>
      <c r="T35" s="115"/>
      <c r="U35" s="2"/>
    </row>
    <row r="36" spans="1:21" ht="12.75" customHeight="1">
      <c r="A36" s="81"/>
      <c r="B36" s="77"/>
      <c r="C36" s="91"/>
      <c r="D36" s="34" t="s">
        <v>237</v>
      </c>
      <c r="E36" s="96"/>
      <c r="F36" s="84"/>
      <c r="G36" s="85"/>
      <c r="H36" s="54"/>
      <c r="I36" s="55"/>
      <c r="J36" s="54"/>
      <c r="K36" s="55"/>
      <c r="L36" s="54"/>
      <c r="M36" s="55"/>
      <c r="N36" s="54"/>
      <c r="O36" s="55"/>
      <c r="P36" s="54"/>
      <c r="Q36" s="55"/>
      <c r="R36" s="54"/>
      <c r="S36" s="55"/>
      <c r="T36" s="115"/>
      <c r="U36" s="2"/>
    </row>
    <row r="37" spans="1:21" ht="12.75" customHeight="1">
      <c r="A37" s="81">
        <v>17</v>
      </c>
      <c r="B37" s="77" t="s">
        <v>69</v>
      </c>
      <c r="C37" s="91" t="s">
        <v>88</v>
      </c>
      <c r="D37" s="33" t="s">
        <v>238</v>
      </c>
      <c r="E37" s="95">
        <f>SUM(H37,J37,L37,N37,P37,R37)-T37</f>
        <v>798</v>
      </c>
      <c r="F37" s="84">
        <v>11</v>
      </c>
      <c r="G37" s="85" t="s">
        <v>60</v>
      </c>
      <c r="H37" s="54">
        <v>133</v>
      </c>
      <c r="I37" s="55">
        <v>10.43</v>
      </c>
      <c r="J37" s="54">
        <v>135</v>
      </c>
      <c r="K37" s="55">
        <v>10.122</v>
      </c>
      <c r="L37" s="54">
        <v>133</v>
      </c>
      <c r="M37" s="55">
        <v>10.311</v>
      </c>
      <c r="N37" s="54">
        <v>140</v>
      </c>
      <c r="O37" s="55">
        <v>9.906</v>
      </c>
      <c r="P37" s="54">
        <v>132</v>
      </c>
      <c r="Q37" s="55">
        <v>10.549</v>
      </c>
      <c r="R37" s="54">
        <v>125</v>
      </c>
      <c r="S37" s="55">
        <v>10.752</v>
      </c>
      <c r="T37" s="115"/>
      <c r="U37" s="2"/>
    </row>
    <row r="38" spans="1:21" ht="12.75" customHeight="1">
      <c r="A38" s="81"/>
      <c r="B38" s="77"/>
      <c r="C38" s="91"/>
      <c r="D38" s="34" t="s">
        <v>239</v>
      </c>
      <c r="E38" s="96"/>
      <c r="F38" s="84"/>
      <c r="G38" s="85"/>
      <c r="H38" s="54"/>
      <c r="I38" s="55"/>
      <c r="J38" s="54"/>
      <c r="K38" s="55"/>
      <c r="L38" s="54"/>
      <c r="M38" s="55"/>
      <c r="N38" s="54"/>
      <c r="O38" s="55"/>
      <c r="P38" s="54"/>
      <c r="Q38" s="55"/>
      <c r="R38" s="54"/>
      <c r="S38" s="55"/>
      <c r="T38" s="115"/>
      <c r="U38" s="2"/>
    </row>
    <row r="39" spans="1:21" ht="12.75" customHeight="1">
      <c r="A39" s="81">
        <v>18</v>
      </c>
      <c r="B39" s="77" t="s">
        <v>240</v>
      </c>
      <c r="C39" s="91" t="s">
        <v>119</v>
      </c>
      <c r="D39" s="31" t="s">
        <v>241</v>
      </c>
      <c r="E39" s="95">
        <f>SUM(H39,J39,L39,N39,P39,R39)-T39</f>
        <v>758</v>
      </c>
      <c r="F39" s="84">
        <v>24</v>
      </c>
      <c r="G39" s="85" t="s">
        <v>242</v>
      </c>
      <c r="H39" s="54">
        <v>137</v>
      </c>
      <c r="I39" s="55">
        <v>10.145</v>
      </c>
      <c r="J39" s="54">
        <v>143</v>
      </c>
      <c r="K39" s="59">
        <v>9.963</v>
      </c>
      <c r="L39" s="54">
        <v>147</v>
      </c>
      <c r="M39" s="55">
        <v>9.939</v>
      </c>
      <c r="N39" s="54">
        <v>114</v>
      </c>
      <c r="O39" s="55">
        <v>9.992</v>
      </c>
      <c r="P39" s="54">
        <v>120</v>
      </c>
      <c r="Q39" s="55">
        <v>10.197</v>
      </c>
      <c r="R39" s="54">
        <v>97</v>
      </c>
      <c r="S39" s="55">
        <v>10.452</v>
      </c>
      <c r="T39" s="115"/>
      <c r="U39" s="2"/>
    </row>
    <row r="40" spans="1:21" ht="12.75" customHeight="1">
      <c r="A40" s="81"/>
      <c r="B40" s="77"/>
      <c r="C40" s="91"/>
      <c r="D40" s="32" t="s">
        <v>243</v>
      </c>
      <c r="E40" s="96"/>
      <c r="F40" s="84"/>
      <c r="G40" s="85"/>
      <c r="H40" s="54"/>
      <c r="I40" s="55"/>
      <c r="J40" s="54"/>
      <c r="K40" s="55"/>
      <c r="L40" s="54"/>
      <c r="M40" s="55"/>
      <c r="N40" s="54"/>
      <c r="O40" s="55"/>
      <c r="P40" s="54"/>
      <c r="Q40" s="55"/>
      <c r="R40" s="54"/>
      <c r="S40" s="55"/>
      <c r="T40" s="115"/>
      <c r="U40" s="2"/>
    </row>
    <row r="41" spans="1:21" ht="12.75" customHeight="1">
      <c r="A41" s="81">
        <v>19</v>
      </c>
      <c r="B41" s="77" t="s">
        <v>125</v>
      </c>
      <c r="C41" s="91" t="s">
        <v>101</v>
      </c>
      <c r="D41" s="33" t="s">
        <v>199</v>
      </c>
      <c r="E41" s="95">
        <f>SUM(H41,J41,L41,N41,P41,R41)-T41</f>
        <v>754</v>
      </c>
      <c r="F41" s="84">
        <v>4</v>
      </c>
      <c r="G41" s="85" t="s">
        <v>14</v>
      </c>
      <c r="H41" s="54">
        <v>126</v>
      </c>
      <c r="I41" s="55">
        <v>10.708</v>
      </c>
      <c r="J41" s="54">
        <v>130</v>
      </c>
      <c r="K41" s="59">
        <v>10.397</v>
      </c>
      <c r="L41" s="54">
        <v>122</v>
      </c>
      <c r="M41" s="55">
        <v>10.941</v>
      </c>
      <c r="N41" s="54">
        <v>130</v>
      </c>
      <c r="O41" s="55">
        <v>10.465</v>
      </c>
      <c r="P41" s="54">
        <v>123</v>
      </c>
      <c r="Q41" s="55">
        <v>10.892</v>
      </c>
      <c r="R41" s="54">
        <v>123</v>
      </c>
      <c r="S41" s="55">
        <v>10.986</v>
      </c>
      <c r="T41" s="115"/>
      <c r="U41" s="2"/>
    </row>
    <row r="42" spans="1:21" ht="12.75" customHeight="1">
      <c r="A42" s="81"/>
      <c r="B42" s="77"/>
      <c r="C42" s="91"/>
      <c r="D42" s="34" t="s">
        <v>200</v>
      </c>
      <c r="E42" s="96"/>
      <c r="F42" s="84"/>
      <c r="G42" s="85"/>
      <c r="H42" s="54"/>
      <c r="I42" s="55"/>
      <c r="J42" s="54"/>
      <c r="K42" s="55"/>
      <c r="L42" s="54"/>
      <c r="M42" s="55"/>
      <c r="N42" s="54"/>
      <c r="O42" s="55"/>
      <c r="P42" s="54"/>
      <c r="Q42" s="55"/>
      <c r="R42" s="54"/>
      <c r="S42" s="55"/>
      <c r="T42" s="115"/>
      <c r="U42" s="2"/>
    </row>
    <row r="43" spans="1:20" ht="12.75" customHeight="1">
      <c r="A43" s="81">
        <v>20</v>
      </c>
      <c r="B43" s="77" t="s">
        <v>156</v>
      </c>
      <c r="C43" s="93" t="s">
        <v>164</v>
      </c>
      <c r="D43" s="31" t="s">
        <v>165</v>
      </c>
      <c r="E43" s="95">
        <f>SUM(H43,J43,L43,N43,P43,R43)-T43</f>
        <v>147</v>
      </c>
      <c r="F43" s="84">
        <v>0</v>
      </c>
      <c r="G43" s="85" t="s">
        <v>60</v>
      </c>
      <c r="H43" s="54"/>
      <c r="I43" s="55"/>
      <c r="J43" s="54">
        <v>147</v>
      </c>
      <c r="K43" s="59">
        <v>9.621</v>
      </c>
      <c r="L43" s="54"/>
      <c r="M43" s="55"/>
      <c r="N43" s="54"/>
      <c r="O43" s="55"/>
      <c r="P43" s="54"/>
      <c r="Q43" s="55"/>
      <c r="R43" s="54"/>
      <c r="S43" s="55"/>
      <c r="T43" s="115"/>
    </row>
    <row r="44" spans="1:20" ht="12.75" customHeight="1">
      <c r="A44" s="81"/>
      <c r="B44" s="77"/>
      <c r="C44" s="93"/>
      <c r="D44" s="32" t="s">
        <v>166</v>
      </c>
      <c r="E44" s="96"/>
      <c r="F44" s="84"/>
      <c r="G44" s="85"/>
      <c r="H44" s="54"/>
      <c r="I44" s="55"/>
      <c r="J44" s="54"/>
      <c r="K44" s="55"/>
      <c r="L44" s="54"/>
      <c r="M44" s="55"/>
      <c r="N44" s="54"/>
      <c r="O44" s="55"/>
      <c r="P44" s="54"/>
      <c r="Q44" s="55"/>
      <c r="R44" s="54"/>
      <c r="S44" s="55"/>
      <c r="T44" s="115"/>
    </row>
    <row r="45" spans="1:20" ht="12.75" customHeight="1">
      <c r="A45" s="81">
        <v>21</v>
      </c>
      <c r="B45" s="77" t="s">
        <v>151</v>
      </c>
      <c r="C45" s="91" t="s">
        <v>152</v>
      </c>
      <c r="D45" s="33" t="s">
        <v>153</v>
      </c>
      <c r="E45" s="95">
        <f>SUM(H45,J45,L45,N45,P45,R45)-T45</f>
        <v>0</v>
      </c>
      <c r="F45" s="84">
        <v>27</v>
      </c>
      <c r="G45" s="85" t="s">
        <v>60</v>
      </c>
      <c r="H45" s="54">
        <v>146</v>
      </c>
      <c r="I45" s="98">
        <v>9.737</v>
      </c>
      <c r="J45" s="54">
        <v>144</v>
      </c>
      <c r="K45" s="55">
        <v>9.754</v>
      </c>
      <c r="L45" s="54">
        <v>144</v>
      </c>
      <c r="M45" s="55">
        <v>9.858</v>
      </c>
      <c r="N45" s="54">
        <v>146</v>
      </c>
      <c r="O45" s="55">
        <v>9.789</v>
      </c>
      <c r="P45" s="54">
        <v>147</v>
      </c>
      <c r="Q45" s="55">
        <v>9.861</v>
      </c>
      <c r="R45" s="54">
        <v>144</v>
      </c>
      <c r="S45" s="55">
        <v>10.015</v>
      </c>
      <c r="T45" s="113">
        <v>871</v>
      </c>
    </row>
    <row r="46" spans="1:20" ht="12.75" customHeight="1">
      <c r="A46" s="81"/>
      <c r="B46" s="77"/>
      <c r="C46" s="91"/>
      <c r="D46" s="34" t="s">
        <v>154</v>
      </c>
      <c r="E46" s="96"/>
      <c r="F46" s="84"/>
      <c r="G46" s="85"/>
      <c r="H46" s="54"/>
      <c r="I46" s="99"/>
      <c r="J46" s="54"/>
      <c r="K46" s="55"/>
      <c r="L46" s="54"/>
      <c r="M46" s="55"/>
      <c r="N46" s="54"/>
      <c r="O46" s="55"/>
      <c r="P46" s="54"/>
      <c r="Q46" s="55"/>
      <c r="R46" s="54"/>
      <c r="S46" s="55"/>
      <c r="T46" s="114"/>
    </row>
    <row r="47" ht="12.75" customHeight="1">
      <c r="G47" s="1"/>
    </row>
    <row r="48" ht="12.75" customHeight="1">
      <c r="G48" s="1"/>
    </row>
    <row r="49" ht="12.75" customHeight="1">
      <c r="G49" s="1"/>
    </row>
    <row r="50" ht="12.75" customHeight="1">
      <c r="G50" s="1"/>
    </row>
    <row r="51" ht="12.75" customHeight="1">
      <c r="G51" s="1"/>
    </row>
    <row r="52" ht="12.75" customHeight="1">
      <c r="G52" s="1"/>
    </row>
    <row r="53" ht="12.75" customHeight="1">
      <c r="G53" s="1"/>
    </row>
    <row r="54" ht="12.75" customHeight="1">
      <c r="G54" s="1"/>
    </row>
    <row r="55" ht="12.75" customHeight="1">
      <c r="G55" s="1"/>
    </row>
    <row r="56" ht="12.75" customHeight="1">
      <c r="G56" s="1"/>
    </row>
    <row r="57" ht="12.75" customHeight="1">
      <c r="G57" s="1"/>
    </row>
    <row r="58" ht="12.75" customHeight="1">
      <c r="G58" s="1"/>
    </row>
    <row r="59" ht="12.75" customHeight="1">
      <c r="G59" s="1"/>
    </row>
    <row r="60" ht="12.75" customHeight="1">
      <c r="G60" s="1"/>
    </row>
    <row r="61" ht="12.75">
      <c r="G61" s="1"/>
    </row>
    <row r="62" ht="12.75">
      <c r="G62" s="1"/>
    </row>
    <row r="63" ht="12.75">
      <c r="G63" s="1"/>
    </row>
    <row r="64" ht="12.75">
      <c r="G64" s="1"/>
    </row>
  </sheetData>
  <sheetProtection/>
  <mergeCells count="420">
    <mergeCell ref="T43:T44"/>
    <mergeCell ref="A2:T2"/>
    <mergeCell ref="T31:T32"/>
    <mergeCell ref="T33:T34"/>
    <mergeCell ref="T35:T36"/>
    <mergeCell ref="T37:T38"/>
    <mergeCell ref="T39:T40"/>
    <mergeCell ref="T41:T42"/>
    <mergeCell ref="T19:T20"/>
    <mergeCell ref="T9:T10"/>
    <mergeCell ref="T11:T12"/>
    <mergeCell ref="T13:T14"/>
    <mergeCell ref="T15:T16"/>
    <mergeCell ref="T23:T24"/>
    <mergeCell ref="T21:T22"/>
    <mergeCell ref="T17:T18"/>
    <mergeCell ref="T25:T26"/>
    <mergeCell ref="T27:T28"/>
    <mergeCell ref="T29:T30"/>
    <mergeCell ref="T45:T46"/>
    <mergeCell ref="G3:G4"/>
    <mergeCell ref="H3:H4"/>
    <mergeCell ref="I3:I4"/>
    <mergeCell ref="T3:T4"/>
    <mergeCell ref="T5:T6"/>
    <mergeCell ref="T7:T8"/>
    <mergeCell ref="R3:R4"/>
    <mergeCell ref="A3:A4"/>
    <mergeCell ref="B3:B4"/>
    <mergeCell ref="C3:C4"/>
    <mergeCell ref="D3:D4"/>
    <mergeCell ref="E3:E4"/>
    <mergeCell ref="F3:F4"/>
    <mergeCell ref="M3:M4"/>
    <mergeCell ref="N3:N4"/>
    <mergeCell ref="O3:O4"/>
    <mergeCell ref="P3:P4"/>
    <mergeCell ref="S3:S4"/>
    <mergeCell ref="J3:J4"/>
    <mergeCell ref="K3:K4"/>
    <mergeCell ref="L3:L4"/>
    <mergeCell ref="Q3:Q4"/>
    <mergeCell ref="A5:A6"/>
    <mergeCell ref="B5:B6"/>
    <mergeCell ref="C5:C6"/>
    <mergeCell ref="E5:E6"/>
    <mergeCell ref="F5:F6"/>
    <mergeCell ref="G5:G6"/>
    <mergeCell ref="H5:H6"/>
    <mergeCell ref="I5:I6"/>
    <mergeCell ref="J5:J6"/>
    <mergeCell ref="S5:S6"/>
    <mergeCell ref="A7:A8"/>
    <mergeCell ref="B7:B8"/>
    <mergeCell ref="C7:C8"/>
    <mergeCell ref="E7:E8"/>
    <mergeCell ref="F7:F8"/>
    <mergeCell ref="G7:G8"/>
    <mergeCell ref="K5:K6"/>
    <mergeCell ref="L5:L6"/>
    <mergeCell ref="M7:M8"/>
    <mergeCell ref="N7:N8"/>
    <mergeCell ref="Q5:Q6"/>
    <mergeCell ref="J7:J8"/>
    <mergeCell ref="K7:K8"/>
    <mergeCell ref="L7:L8"/>
    <mergeCell ref="R5:R6"/>
    <mergeCell ref="M5:M6"/>
    <mergeCell ref="N5:N6"/>
    <mergeCell ref="O5:O6"/>
    <mergeCell ref="P5:P6"/>
    <mergeCell ref="S7:S8"/>
    <mergeCell ref="O7:O8"/>
    <mergeCell ref="P7:P8"/>
    <mergeCell ref="Q7:Q8"/>
    <mergeCell ref="R7:R8"/>
    <mergeCell ref="A9:A10"/>
    <mergeCell ref="B9:B10"/>
    <mergeCell ref="C9:C10"/>
    <mergeCell ref="E9:E10"/>
    <mergeCell ref="F9:F10"/>
    <mergeCell ref="I7:I8"/>
    <mergeCell ref="H7:H8"/>
    <mergeCell ref="Q9:Q10"/>
    <mergeCell ref="R9:R10"/>
    <mergeCell ref="G9:G10"/>
    <mergeCell ref="H9:H10"/>
    <mergeCell ref="I9:I10"/>
    <mergeCell ref="J9:J10"/>
    <mergeCell ref="K9:K10"/>
    <mergeCell ref="L9:L10"/>
    <mergeCell ref="M9:M10"/>
    <mergeCell ref="N9:N10"/>
    <mergeCell ref="O9:O10"/>
    <mergeCell ref="P9:P10"/>
    <mergeCell ref="S9:S10"/>
    <mergeCell ref="A11:A12"/>
    <mergeCell ref="B11:B12"/>
    <mergeCell ref="C11:C12"/>
    <mergeCell ref="E11:E12"/>
    <mergeCell ref="F11:F12"/>
    <mergeCell ref="G11:G12"/>
    <mergeCell ref="H11:H12"/>
    <mergeCell ref="I11:I12"/>
    <mergeCell ref="J11:J12"/>
    <mergeCell ref="S11:S12"/>
    <mergeCell ref="A13:A14"/>
    <mergeCell ref="B13:B14"/>
    <mergeCell ref="C13:C14"/>
    <mergeCell ref="E13:E14"/>
    <mergeCell ref="F13:F14"/>
    <mergeCell ref="G13:G14"/>
    <mergeCell ref="H13:H14"/>
    <mergeCell ref="K11:K12"/>
    <mergeCell ref="L11:L12"/>
    <mergeCell ref="M13:M14"/>
    <mergeCell ref="N13:N14"/>
    <mergeCell ref="Q11:Q12"/>
    <mergeCell ref="R11:R12"/>
    <mergeCell ref="M11:M12"/>
    <mergeCell ref="N11:N12"/>
    <mergeCell ref="O11:O12"/>
    <mergeCell ref="P11:P12"/>
    <mergeCell ref="S13:S14"/>
    <mergeCell ref="A15:A16"/>
    <mergeCell ref="B15:B16"/>
    <mergeCell ref="C15:C16"/>
    <mergeCell ref="E15:E16"/>
    <mergeCell ref="F15:F16"/>
    <mergeCell ref="I13:I14"/>
    <mergeCell ref="J13:J14"/>
    <mergeCell ref="K13:K14"/>
    <mergeCell ref="L13:L14"/>
    <mergeCell ref="O13:O14"/>
    <mergeCell ref="P13:P14"/>
    <mergeCell ref="Q13:Q14"/>
    <mergeCell ref="R13:R14"/>
    <mergeCell ref="Q15:Q16"/>
    <mergeCell ref="R15:R16"/>
    <mergeCell ref="G15:G16"/>
    <mergeCell ref="H15:H16"/>
    <mergeCell ref="I15:I16"/>
    <mergeCell ref="J15:J16"/>
    <mergeCell ref="K15:K16"/>
    <mergeCell ref="L15:L16"/>
    <mergeCell ref="M15:M16"/>
    <mergeCell ref="N15:N16"/>
    <mergeCell ref="O15:O16"/>
    <mergeCell ref="P15:P16"/>
    <mergeCell ref="S15:S16"/>
    <mergeCell ref="A17:A18"/>
    <mergeCell ref="B17:B18"/>
    <mergeCell ref="C17:C18"/>
    <mergeCell ref="E17:E18"/>
    <mergeCell ref="F17:F18"/>
    <mergeCell ref="G17:G18"/>
    <mergeCell ref="H17:H18"/>
    <mergeCell ref="I17:I18"/>
    <mergeCell ref="J17:J18"/>
    <mergeCell ref="S17:S18"/>
    <mergeCell ref="A45:A46"/>
    <mergeCell ref="B45:B46"/>
    <mergeCell ref="C45:C46"/>
    <mergeCell ref="E45:E46"/>
    <mergeCell ref="F45:F46"/>
    <mergeCell ref="G45:G46"/>
    <mergeCell ref="H45:H46"/>
    <mergeCell ref="K17:K18"/>
    <mergeCell ref="L17:L18"/>
    <mergeCell ref="M45:M46"/>
    <mergeCell ref="N45:N46"/>
    <mergeCell ref="K21:K22"/>
    <mergeCell ref="L21:L22"/>
    <mergeCell ref="M23:M24"/>
    <mergeCell ref="N23:N24"/>
    <mergeCell ref="K27:K28"/>
    <mergeCell ref="L27:L28"/>
    <mergeCell ref="Q17:Q18"/>
    <mergeCell ref="R17:R18"/>
    <mergeCell ref="M17:M18"/>
    <mergeCell ref="N17:N18"/>
    <mergeCell ref="O17:O18"/>
    <mergeCell ref="P17:P18"/>
    <mergeCell ref="M19:M20"/>
    <mergeCell ref="N19:N20"/>
    <mergeCell ref="S45:S46"/>
    <mergeCell ref="A19:A20"/>
    <mergeCell ref="B19:B20"/>
    <mergeCell ref="C19:C20"/>
    <mergeCell ref="E19:E20"/>
    <mergeCell ref="F19:F20"/>
    <mergeCell ref="I45:I46"/>
    <mergeCell ref="J45:J46"/>
    <mergeCell ref="K45:K46"/>
    <mergeCell ref="L45:L46"/>
    <mergeCell ref="O45:O46"/>
    <mergeCell ref="P45:P46"/>
    <mergeCell ref="Q45:Q46"/>
    <mergeCell ref="R45:R46"/>
    <mergeCell ref="Q19:Q20"/>
    <mergeCell ref="R19:R20"/>
    <mergeCell ref="O19:O20"/>
    <mergeCell ref="P19:P20"/>
    <mergeCell ref="Q23:Q24"/>
    <mergeCell ref="R23:R24"/>
    <mergeCell ref="G19:G20"/>
    <mergeCell ref="H19:H20"/>
    <mergeCell ref="I19:I20"/>
    <mergeCell ref="J19:J20"/>
    <mergeCell ref="K19:K20"/>
    <mergeCell ref="L19:L20"/>
    <mergeCell ref="S19:S20"/>
    <mergeCell ref="A21:A22"/>
    <mergeCell ref="B21:B22"/>
    <mergeCell ref="C21:C22"/>
    <mergeCell ref="E21:E22"/>
    <mergeCell ref="F21:F22"/>
    <mergeCell ref="G21:G22"/>
    <mergeCell ref="H21:H22"/>
    <mergeCell ref="I21:I22"/>
    <mergeCell ref="J21:J22"/>
    <mergeCell ref="S21:S22"/>
    <mergeCell ref="A23:A24"/>
    <mergeCell ref="B23:B24"/>
    <mergeCell ref="C23:C24"/>
    <mergeCell ref="E23:E24"/>
    <mergeCell ref="F23:F24"/>
    <mergeCell ref="G23:G24"/>
    <mergeCell ref="H23:H24"/>
    <mergeCell ref="Q21:Q22"/>
    <mergeCell ref="R21:R22"/>
    <mergeCell ref="M21:M22"/>
    <mergeCell ref="N21:N22"/>
    <mergeCell ref="O21:O22"/>
    <mergeCell ref="P21:P22"/>
    <mergeCell ref="S23:S24"/>
    <mergeCell ref="A25:A26"/>
    <mergeCell ref="B25:B26"/>
    <mergeCell ref="C25:C26"/>
    <mergeCell ref="E25:E26"/>
    <mergeCell ref="F25:F26"/>
    <mergeCell ref="I23:I24"/>
    <mergeCell ref="J23:J24"/>
    <mergeCell ref="K23:K24"/>
    <mergeCell ref="L23:L24"/>
    <mergeCell ref="O23:O24"/>
    <mergeCell ref="P23:P24"/>
    <mergeCell ref="Q25:Q26"/>
    <mergeCell ref="R25:R26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S25:S26"/>
    <mergeCell ref="A27:A28"/>
    <mergeCell ref="B27:B28"/>
    <mergeCell ref="C27:C28"/>
    <mergeCell ref="E27:E28"/>
    <mergeCell ref="F27:F28"/>
    <mergeCell ref="G27:G28"/>
    <mergeCell ref="H27:H28"/>
    <mergeCell ref="I27:I28"/>
    <mergeCell ref="J27:J28"/>
    <mergeCell ref="S27:S28"/>
    <mergeCell ref="A29:A30"/>
    <mergeCell ref="B29:B30"/>
    <mergeCell ref="C29:C30"/>
    <mergeCell ref="E29:E30"/>
    <mergeCell ref="F29:F30"/>
    <mergeCell ref="G29:G30"/>
    <mergeCell ref="H29:H30"/>
    <mergeCell ref="M29:M30"/>
    <mergeCell ref="N29:N30"/>
    <mergeCell ref="Q27:Q28"/>
    <mergeCell ref="R27:R28"/>
    <mergeCell ref="M27:M28"/>
    <mergeCell ref="N27:N28"/>
    <mergeCell ref="O27:O28"/>
    <mergeCell ref="P27:P28"/>
    <mergeCell ref="O29:O30"/>
    <mergeCell ref="P29:P30"/>
    <mergeCell ref="S29:S30"/>
    <mergeCell ref="A31:A32"/>
    <mergeCell ref="B31:B32"/>
    <mergeCell ref="C31:C32"/>
    <mergeCell ref="E31:E32"/>
    <mergeCell ref="F31:F32"/>
    <mergeCell ref="I29:I30"/>
    <mergeCell ref="J29:J30"/>
    <mergeCell ref="K29:K30"/>
    <mergeCell ref="L29:L30"/>
    <mergeCell ref="Q29:Q30"/>
    <mergeCell ref="R29:R30"/>
    <mergeCell ref="Q31:Q32"/>
    <mergeCell ref="R31:R32"/>
    <mergeCell ref="G31:G32"/>
    <mergeCell ref="H31:H32"/>
    <mergeCell ref="I31:I32"/>
    <mergeCell ref="J31:J32"/>
    <mergeCell ref="K31:K32"/>
    <mergeCell ref="L31:L32"/>
    <mergeCell ref="M31:M32"/>
    <mergeCell ref="N31:N32"/>
    <mergeCell ref="O31:O32"/>
    <mergeCell ref="P31:P32"/>
    <mergeCell ref="S31:S32"/>
    <mergeCell ref="A33:A34"/>
    <mergeCell ref="B33:B34"/>
    <mergeCell ref="C33:C34"/>
    <mergeCell ref="E33:E34"/>
    <mergeCell ref="F33:F34"/>
    <mergeCell ref="S33:S34"/>
    <mergeCell ref="A35:A36"/>
    <mergeCell ref="B35:B36"/>
    <mergeCell ref="C35:C36"/>
    <mergeCell ref="E35:E36"/>
    <mergeCell ref="F35:F36"/>
    <mergeCell ref="G35:G36"/>
    <mergeCell ref="H35:H36"/>
    <mergeCell ref="K33:K34"/>
    <mergeCell ref="L33:L34"/>
    <mergeCell ref="M35:M36"/>
    <mergeCell ref="N35:N36"/>
    <mergeCell ref="G33:G34"/>
    <mergeCell ref="H33:H34"/>
    <mergeCell ref="I33:I34"/>
    <mergeCell ref="J33:J34"/>
    <mergeCell ref="Q33:Q34"/>
    <mergeCell ref="R33:R34"/>
    <mergeCell ref="M33:M34"/>
    <mergeCell ref="N33:N34"/>
    <mergeCell ref="O33:O34"/>
    <mergeCell ref="P33:P34"/>
    <mergeCell ref="S35:S36"/>
    <mergeCell ref="A37:A38"/>
    <mergeCell ref="B37:B38"/>
    <mergeCell ref="C37:C38"/>
    <mergeCell ref="E37:E38"/>
    <mergeCell ref="F37:F38"/>
    <mergeCell ref="I35:I36"/>
    <mergeCell ref="J35:J36"/>
    <mergeCell ref="K35:K36"/>
    <mergeCell ref="L35:L36"/>
    <mergeCell ref="O35:O36"/>
    <mergeCell ref="P35:P36"/>
    <mergeCell ref="Q35:Q36"/>
    <mergeCell ref="R35:R36"/>
    <mergeCell ref="G37:G38"/>
    <mergeCell ref="H37:H38"/>
    <mergeCell ref="I37:I38"/>
    <mergeCell ref="J37:J38"/>
    <mergeCell ref="O37:O38"/>
    <mergeCell ref="P37:P38"/>
    <mergeCell ref="M37:M38"/>
    <mergeCell ref="N37:N38"/>
    <mergeCell ref="K37:K38"/>
    <mergeCell ref="L37:L38"/>
    <mergeCell ref="K39:K40"/>
    <mergeCell ref="L39:L40"/>
    <mergeCell ref="S37:S38"/>
    <mergeCell ref="A39:A40"/>
    <mergeCell ref="B39:B40"/>
    <mergeCell ref="C39:C40"/>
    <mergeCell ref="E39:E40"/>
    <mergeCell ref="F39:F40"/>
    <mergeCell ref="Q37:Q38"/>
    <mergeCell ref="R37:R38"/>
    <mergeCell ref="I39:I40"/>
    <mergeCell ref="J39:J40"/>
    <mergeCell ref="A41:A42"/>
    <mergeCell ref="B41:B42"/>
    <mergeCell ref="C41:C42"/>
    <mergeCell ref="E41:E42"/>
    <mergeCell ref="F41:F42"/>
    <mergeCell ref="M39:M40"/>
    <mergeCell ref="N41:N42"/>
    <mergeCell ref="G39:G40"/>
    <mergeCell ref="H39:H40"/>
    <mergeCell ref="Q39:Q40"/>
    <mergeCell ref="R39:R40"/>
    <mergeCell ref="S39:S40"/>
    <mergeCell ref="N39:N40"/>
    <mergeCell ref="O39:O40"/>
    <mergeCell ref="P39:P40"/>
    <mergeCell ref="J41:J42"/>
    <mergeCell ref="G41:G42"/>
    <mergeCell ref="H41:H42"/>
    <mergeCell ref="S41:S42"/>
    <mergeCell ref="K43:K44"/>
    <mergeCell ref="L43:L44"/>
    <mergeCell ref="M43:M44"/>
    <mergeCell ref="N43:N44"/>
    <mergeCell ref="O43:O44"/>
    <mergeCell ref="M41:M42"/>
    <mergeCell ref="A43:A44"/>
    <mergeCell ref="B43:B44"/>
    <mergeCell ref="C43:C44"/>
    <mergeCell ref="E43:E44"/>
    <mergeCell ref="O41:O42"/>
    <mergeCell ref="P41:P42"/>
    <mergeCell ref="H43:H44"/>
    <mergeCell ref="I43:I44"/>
    <mergeCell ref="J43:J44"/>
    <mergeCell ref="I41:I42"/>
    <mergeCell ref="S43:S44"/>
    <mergeCell ref="F43:F44"/>
    <mergeCell ref="G43:G44"/>
    <mergeCell ref="P43:P44"/>
    <mergeCell ref="Q43:Q44"/>
    <mergeCell ref="K41:K42"/>
    <mergeCell ref="L41:L42"/>
    <mergeCell ref="Q41:Q42"/>
    <mergeCell ref="R41:R42"/>
    <mergeCell ref="R43:R44"/>
  </mergeCells>
  <printOptions/>
  <pageMargins left="0.3937007874015748" right="0" top="0" bottom="0" header="0" footer="0"/>
  <pageSetup horizontalDpi="600" verticalDpi="600" orientation="landscape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P64"/>
  <sheetViews>
    <sheetView zoomScalePageLayoutView="0" workbookViewId="0" topLeftCell="A1">
      <selection activeCell="D34" sqref="D34"/>
    </sheetView>
  </sheetViews>
  <sheetFormatPr defaultColWidth="11.421875" defaultRowHeight="12.75"/>
  <cols>
    <col min="1" max="1" width="4.28125" style="35" customWidth="1"/>
    <col min="2" max="2" width="13.00390625" style="35" customWidth="1"/>
    <col min="3" max="3" width="12.7109375" style="35" customWidth="1"/>
    <col min="4" max="4" width="14.7109375" style="36" customWidth="1"/>
    <col min="5" max="5" width="8.00390625" style="35" customWidth="1"/>
    <col min="6" max="6" width="6.00390625" style="35" customWidth="1"/>
    <col min="7" max="7" width="8.57421875" style="37" customWidth="1"/>
    <col min="8" max="8" width="5.7109375" style="35" customWidth="1"/>
    <col min="9" max="9" width="6.7109375" style="35" customWidth="1"/>
    <col min="10" max="10" width="5.7109375" style="35" customWidth="1"/>
    <col min="11" max="11" width="6.7109375" style="35" customWidth="1"/>
    <col min="12" max="12" width="5.7109375" style="35" customWidth="1"/>
    <col min="13" max="13" width="6.7109375" style="35" customWidth="1"/>
    <col min="14" max="14" width="5.7109375" style="35" customWidth="1"/>
    <col min="15" max="15" width="6.7109375" style="35" customWidth="1"/>
    <col min="16" max="16" width="5.7109375" style="35" customWidth="1"/>
    <col min="17" max="17" width="6.7109375" style="35" customWidth="1"/>
    <col min="18" max="18" width="5.7109375" style="35" customWidth="1"/>
    <col min="19" max="19" width="6.57421875" style="35" bestFit="1" customWidth="1"/>
    <col min="20" max="20" width="8.00390625" style="35" customWidth="1"/>
    <col min="21" max="16384" width="11.421875" style="35" customWidth="1"/>
  </cols>
  <sheetData>
    <row r="1" ht="69" customHeight="1"/>
    <row r="2" spans="1:16" ht="15.75">
      <c r="A2" s="145" t="s">
        <v>270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</row>
    <row r="3" spans="1:16" ht="12" customHeight="1">
      <c r="A3" s="146" t="s">
        <v>5</v>
      </c>
      <c r="B3" s="146" t="s">
        <v>267</v>
      </c>
      <c r="C3" s="146" t="s">
        <v>3</v>
      </c>
      <c r="D3" s="147" t="s">
        <v>268</v>
      </c>
      <c r="E3" s="146" t="s">
        <v>7</v>
      </c>
      <c r="F3" s="146" t="s">
        <v>0</v>
      </c>
      <c r="G3" s="146" t="s">
        <v>269</v>
      </c>
      <c r="H3" s="149">
        <v>1</v>
      </c>
      <c r="I3" s="150" t="s">
        <v>6</v>
      </c>
      <c r="J3" s="149">
        <v>2</v>
      </c>
      <c r="K3" s="150" t="s">
        <v>6</v>
      </c>
      <c r="L3" s="149">
        <v>3</v>
      </c>
      <c r="M3" s="150" t="s">
        <v>6</v>
      </c>
      <c r="N3" s="149">
        <v>4</v>
      </c>
      <c r="O3" s="150" t="s">
        <v>6</v>
      </c>
      <c r="P3" s="143" t="s">
        <v>266</v>
      </c>
    </row>
    <row r="4" spans="1:16" ht="12" customHeight="1">
      <c r="A4" s="146"/>
      <c r="B4" s="146"/>
      <c r="C4" s="146"/>
      <c r="D4" s="148"/>
      <c r="E4" s="146"/>
      <c r="F4" s="146"/>
      <c r="G4" s="146"/>
      <c r="H4" s="149"/>
      <c r="I4" s="150"/>
      <c r="J4" s="149"/>
      <c r="K4" s="150"/>
      <c r="L4" s="149"/>
      <c r="M4" s="150"/>
      <c r="N4" s="149"/>
      <c r="O4" s="150"/>
      <c r="P4" s="143"/>
    </row>
    <row r="5" spans="1:16" ht="12" customHeight="1">
      <c r="A5" s="118">
        <v>1</v>
      </c>
      <c r="B5" s="119" t="s">
        <v>109</v>
      </c>
      <c r="C5" s="133" t="s">
        <v>271</v>
      </c>
      <c r="D5" s="38" t="s">
        <v>173</v>
      </c>
      <c r="E5" s="121">
        <f>SUM(H5,J5,L5,N5)-P5</f>
        <v>645</v>
      </c>
      <c r="F5" s="123">
        <v>35</v>
      </c>
      <c r="G5" s="137" t="s">
        <v>293</v>
      </c>
      <c r="H5" s="125">
        <v>159</v>
      </c>
      <c r="I5" s="144">
        <v>8.967</v>
      </c>
      <c r="J5" s="141">
        <v>161</v>
      </c>
      <c r="K5" s="138">
        <v>8.97</v>
      </c>
      <c r="L5" s="142">
        <v>163</v>
      </c>
      <c r="M5" s="129">
        <v>8.892</v>
      </c>
      <c r="N5" s="141">
        <v>162</v>
      </c>
      <c r="O5" s="127">
        <v>8.915</v>
      </c>
      <c r="P5" s="131"/>
    </row>
    <row r="6" spans="1:16" ht="12" customHeight="1">
      <c r="A6" s="118"/>
      <c r="B6" s="119"/>
      <c r="C6" s="133"/>
      <c r="D6" s="39" t="s">
        <v>172</v>
      </c>
      <c r="E6" s="122"/>
      <c r="F6" s="123"/>
      <c r="G6" s="137"/>
      <c r="H6" s="125"/>
      <c r="I6" s="144"/>
      <c r="J6" s="141"/>
      <c r="K6" s="139"/>
      <c r="L6" s="142"/>
      <c r="M6" s="130"/>
      <c r="N6" s="141"/>
      <c r="O6" s="127"/>
      <c r="P6" s="132"/>
    </row>
    <row r="7" spans="1:16" ht="12.75" customHeight="1">
      <c r="A7" s="118">
        <v>2</v>
      </c>
      <c r="B7" s="119" t="s">
        <v>151</v>
      </c>
      <c r="C7" s="133" t="s">
        <v>272</v>
      </c>
      <c r="D7" s="40" t="s">
        <v>153</v>
      </c>
      <c r="E7" s="121">
        <f>SUM(H7,J7,L7,N7)-P7</f>
        <v>643</v>
      </c>
      <c r="F7" s="123">
        <v>80</v>
      </c>
      <c r="G7" s="137" t="s">
        <v>157</v>
      </c>
      <c r="H7" s="141">
        <v>160</v>
      </c>
      <c r="I7" s="127">
        <v>9.291</v>
      </c>
      <c r="J7" s="125">
        <v>160</v>
      </c>
      <c r="K7" s="129">
        <v>9.075</v>
      </c>
      <c r="L7" s="125">
        <v>162</v>
      </c>
      <c r="M7" s="129">
        <v>8.956</v>
      </c>
      <c r="N7" s="125">
        <v>161</v>
      </c>
      <c r="O7" s="127">
        <v>9.057</v>
      </c>
      <c r="P7" s="131"/>
    </row>
    <row r="8" spans="1:16" ht="12.75" customHeight="1">
      <c r="A8" s="118"/>
      <c r="B8" s="119"/>
      <c r="C8" s="133"/>
      <c r="D8" s="41" t="s">
        <v>154</v>
      </c>
      <c r="E8" s="122"/>
      <c r="F8" s="123"/>
      <c r="G8" s="137"/>
      <c r="H8" s="141"/>
      <c r="I8" s="127"/>
      <c r="J8" s="125"/>
      <c r="K8" s="130"/>
      <c r="L8" s="125"/>
      <c r="M8" s="130"/>
      <c r="N8" s="125"/>
      <c r="O8" s="127"/>
      <c r="P8" s="132"/>
    </row>
    <row r="9" spans="1:16" ht="12.75" customHeight="1">
      <c r="A9" s="118">
        <v>3</v>
      </c>
      <c r="B9" s="119" t="s">
        <v>13</v>
      </c>
      <c r="C9" s="120" t="s">
        <v>33</v>
      </c>
      <c r="D9" s="40" t="s">
        <v>170</v>
      </c>
      <c r="E9" s="121">
        <f>SUM(H9,J9,L9,N9)-P9</f>
        <v>639</v>
      </c>
      <c r="F9" s="123">
        <v>90</v>
      </c>
      <c r="G9" s="137" t="s">
        <v>157</v>
      </c>
      <c r="H9" s="125">
        <v>158</v>
      </c>
      <c r="I9" s="127">
        <v>9.104</v>
      </c>
      <c r="J9" s="125">
        <v>160</v>
      </c>
      <c r="K9" s="127">
        <v>9.039</v>
      </c>
      <c r="L9" s="125">
        <v>159</v>
      </c>
      <c r="M9" s="127">
        <v>8.946</v>
      </c>
      <c r="N9" s="141">
        <v>162</v>
      </c>
      <c r="O9" s="140">
        <v>8.745</v>
      </c>
      <c r="P9" s="131"/>
    </row>
    <row r="10" spans="1:16" ht="12.75" customHeight="1">
      <c r="A10" s="118"/>
      <c r="B10" s="119"/>
      <c r="C10" s="120"/>
      <c r="D10" s="41" t="s">
        <v>171</v>
      </c>
      <c r="E10" s="122"/>
      <c r="F10" s="123"/>
      <c r="G10" s="137"/>
      <c r="H10" s="125"/>
      <c r="I10" s="127"/>
      <c r="J10" s="125"/>
      <c r="K10" s="127"/>
      <c r="L10" s="125"/>
      <c r="M10" s="127"/>
      <c r="N10" s="141"/>
      <c r="O10" s="140"/>
      <c r="P10" s="132"/>
    </row>
    <row r="11" spans="1:16" ht="12.75" customHeight="1">
      <c r="A11" s="118">
        <v>4</v>
      </c>
      <c r="B11" s="119" t="s">
        <v>158</v>
      </c>
      <c r="C11" s="120" t="s">
        <v>39</v>
      </c>
      <c r="D11" s="40" t="s">
        <v>181</v>
      </c>
      <c r="E11" s="121">
        <f>SUM(H11,J11,L11,N11)-P11</f>
        <v>634</v>
      </c>
      <c r="F11" s="123">
        <v>80</v>
      </c>
      <c r="G11" s="137" t="s">
        <v>157</v>
      </c>
      <c r="H11" s="125">
        <v>157</v>
      </c>
      <c r="I11" s="127">
        <v>9.012</v>
      </c>
      <c r="J11" s="125">
        <v>158</v>
      </c>
      <c r="K11" s="127">
        <v>9.075</v>
      </c>
      <c r="L11" s="125">
        <v>158</v>
      </c>
      <c r="M11" s="127">
        <v>9.022</v>
      </c>
      <c r="N11" s="125">
        <v>161</v>
      </c>
      <c r="O11" s="127">
        <v>8.826</v>
      </c>
      <c r="P11" s="131"/>
    </row>
    <row r="12" spans="1:16" ht="12.75" customHeight="1">
      <c r="A12" s="118"/>
      <c r="B12" s="119"/>
      <c r="C12" s="120"/>
      <c r="D12" s="41" t="s">
        <v>273</v>
      </c>
      <c r="E12" s="122"/>
      <c r="F12" s="123"/>
      <c r="G12" s="137"/>
      <c r="H12" s="125"/>
      <c r="I12" s="127"/>
      <c r="J12" s="125"/>
      <c r="K12" s="127"/>
      <c r="L12" s="125"/>
      <c r="M12" s="127"/>
      <c r="N12" s="125"/>
      <c r="O12" s="127"/>
      <c r="P12" s="132"/>
    </row>
    <row r="13" spans="1:16" ht="12.75" customHeight="1">
      <c r="A13" s="118">
        <v>5</v>
      </c>
      <c r="B13" s="119" t="s">
        <v>274</v>
      </c>
      <c r="C13" s="133" t="s">
        <v>271</v>
      </c>
      <c r="D13" s="40" t="s">
        <v>275</v>
      </c>
      <c r="E13" s="121">
        <f>SUM(H13,J13,L13,N13)-P13</f>
        <v>633</v>
      </c>
      <c r="F13" s="123">
        <v>15</v>
      </c>
      <c r="G13" s="137" t="s">
        <v>157</v>
      </c>
      <c r="H13" s="125">
        <v>155</v>
      </c>
      <c r="I13" s="127">
        <v>9.128</v>
      </c>
      <c r="J13" s="125">
        <v>158</v>
      </c>
      <c r="K13" s="129">
        <v>9.017</v>
      </c>
      <c r="L13" s="125">
        <v>161</v>
      </c>
      <c r="M13" s="138">
        <v>8.872</v>
      </c>
      <c r="N13" s="125">
        <v>159</v>
      </c>
      <c r="O13" s="127">
        <v>8.893</v>
      </c>
      <c r="P13" s="131"/>
    </row>
    <row r="14" spans="1:16" ht="12.75" customHeight="1">
      <c r="A14" s="118"/>
      <c r="B14" s="119"/>
      <c r="C14" s="133"/>
      <c r="D14" s="41" t="s">
        <v>276</v>
      </c>
      <c r="E14" s="122"/>
      <c r="F14" s="123"/>
      <c r="G14" s="137"/>
      <c r="H14" s="125"/>
      <c r="I14" s="127"/>
      <c r="J14" s="125"/>
      <c r="K14" s="130"/>
      <c r="L14" s="125"/>
      <c r="M14" s="139"/>
      <c r="N14" s="125"/>
      <c r="O14" s="127"/>
      <c r="P14" s="132"/>
    </row>
    <row r="15" spans="1:16" ht="12.75" customHeight="1">
      <c r="A15" s="118">
        <v>6</v>
      </c>
      <c r="B15" s="119" t="s">
        <v>12</v>
      </c>
      <c r="C15" s="133" t="s">
        <v>112</v>
      </c>
      <c r="D15" s="40" t="s">
        <v>177</v>
      </c>
      <c r="E15" s="121">
        <f>SUM(H15,J15,L15,N15)-P15</f>
        <v>630</v>
      </c>
      <c r="F15" s="123">
        <v>90</v>
      </c>
      <c r="G15" s="137" t="s">
        <v>157</v>
      </c>
      <c r="H15" s="125">
        <v>156</v>
      </c>
      <c r="I15" s="129">
        <v>9.273</v>
      </c>
      <c r="J15" s="125">
        <v>157</v>
      </c>
      <c r="K15" s="127">
        <v>9.03</v>
      </c>
      <c r="L15" s="125">
        <v>157</v>
      </c>
      <c r="M15" s="127">
        <v>8.923</v>
      </c>
      <c r="N15" s="125">
        <v>160</v>
      </c>
      <c r="O15" s="127">
        <v>8.884</v>
      </c>
      <c r="P15" s="131"/>
    </row>
    <row r="16" spans="1:16" ht="12.75" customHeight="1">
      <c r="A16" s="118"/>
      <c r="B16" s="119"/>
      <c r="C16" s="133"/>
      <c r="D16" s="41" t="s">
        <v>178</v>
      </c>
      <c r="E16" s="122"/>
      <c r="F16" s="123"/>
      <c r="G16" s="137"/>
      <c r="H16" s="125"/>
      <c r="I16" s="130"/>
      <c r="J16" s="125"/>
      <c r="K16" s="127"/>
      <c r="L16" s="125"/>
      <c r="M16" s="127"/>
      <c r="N16" s="125"/>
      <c r="O16" s="127"/>
      <c r="P16" s="132"/>
    </row>
    <row r="17" spans="1:16" ht="12.75" customHeight="1">
      <c r="A17" s="118">
        <v>7</v>
      </c>
      <c r="B17" s="119" t="s">
        <v>277</v>
      </c>
      <c r="C17" s="133" t="s">
        <v>32</v>
      </c>
      <c r="D17" s="40" t="s">
        <v>183</v>
      </c>
      <c r="E17" s="121">
        <f>SUM(H17,J17,L17,N17)-P17</f>
        <v>628</v>
      </c>
      <c r="F17" s="123">
        <v>29</v>
      </c>
      <c r="G17" s="137" t="s">
        <v>157</v>
      </c>
      <c r="H17" s="125">
        <v>155</v>
      </c>
      <c r="I17" s="127">
        <v>9.308</v>
      </c>
      <c r="J17" s="125">
        <v>154</v>
      </c>
      <c r="K17" s="127">
        <v>9.037</v>
      </c>
      <c r="L17" s="125">
        <v>160</v>
      </c>
      <c r="M17" s="127">
        <v>8.926</v>
      </c>
      <c r="N17" s="125">
        <v>159</v>
      </c>
      <c r="O17" s="127">
        <v>9.067</v>
      </c>
      <c r="P17" s="131"/>
    </row>
    <row r="18" spans="1:16" ht="12.75" customHeight="1">
      <c r="A18" s="118"/>
      <c r="B18" s="119"/>
      <c r="C18" s="133"/>
      <c r="D18" s="41" t="s">
        <v>182</v>
      </c>
      <c r="E18" s="122"/>
      <c r="F18" s="123"/>
      <c r="G18" s="137"/>
      <c r="H18" s="125"/>
      <c r="I18" s="127"/>
      <c r="J18" s="125"/>
      <c r="K18" s="127"/>
      <c r="L18" s="125"/>
      <c r="M18" s="127"/>
      <c r="N18" s="125"/>
      <c r="O18" s="127"/>
      <c r="P18" s="132"/>
    </row>
    <row r="19" spans="1:16" ht="12.75" customHeight="1">
      <c r="A19" s="118">
        <v>8</v>
      </c>
      <c r="B19" s="119" t="s">
        <v>9</v>
      </c>
      <c r="C19" s="133" t="s">
        <v>33</v>
      </c>
      <c r="D19" s="40" t="s">
        <v>184</v>
      </c>
      <c r="E19" s="121">
        <f>SUM(H19,J19,L19,N19)-P19</f>
        <v>627</v>
      </c>
      <c r="F19" s="123">
        <v>50</v>
      </c>
      <c r="G19" s="124" t="s">
        <v>157</v>
      </c>
      <c r="H19" s="125">
        <v>153</v>
      </c>
      <c r="I19" s="127">
        <v>9.367</v>
      </c>
      <c r="J19" s="125">
        <v>156</v>
      </c>
      <c r="K19" s="127">
        <v>9.259</v>
      </c>
      <c r="L19" s="125">
        <v>158</v>
      </c>
      <c r="M19" s="127">
        <v>9.478</v>
      </c>
      <c r="N19" s="125">
        <v>160</v>
      </c>
      <c r="O19" s="127">
        <v>9.213</v>
      </c>
      <c r="P19" s="131"/>
    </row>
    <row r="20" spans="1:16" ht="12.75" customHeight="1">
      <c r="A20" s="118"/>
      <c r="B20" s="119"/>
      <c r="C20" s="133"/>
      <c r="D20" s="41" t="s">
        <v>185</v>
      </c>
      <c r="E20" s="122"/>
      <c r="F20" s="123"/>
      <c r="G20" s="124"/>
      <c r="H20" s="125"/>
      <c r="I20" s="127"/>
      <c r="J20" s="125"/>
      <c r="K20" s="127"/>
      <c r="L20" s="125"/>
      <c r="M20" s="127"/>
      <c r="N20" s="125"/>
      <c r="O20" s="127"/>
      <c r="P20" s="132"/>
    </row>
    <row r="21" spans="1:16" ht="12.75" customHeight="1">
      <c r="A21" s="118">
        <v>9</v>
      </c>
      <c r="B21" s="119" t="s">
        <v>104</v>
      </c>
      <c r="C21" s="120" t="s">
        <v>34</v>
      </c>
      <c r="D21" s="38" t="s">
        <v>278</v>
      </c>
      <c r="E21" s="121">
        <f>SUM(H21,J21,L21,N21)-P21</f>
        <v>618</v>
      </c>
      <c r="F21" s="123">
        <v>10</v>
      </c>
      <c r="G21" s="124" t="s">
        <v>157</v>
      </c>
      <c r="H21" s="125">
        <v>151</v>
      </c>
      <c r="I21" s="127">
        <v>9.241</v>
      </c>
      <c r="J21" s="125">
        <v>156</v>
      </c>
      <c r="K21" s="127">
        <v>8.986</v>
      </c>
      <c r="L21" s="125">
        <v>156</v>
      </c>
      <c r="M21" s="129">
        <v>8.989</v>
      </c>
      <c r="N21" s="125">
        <v>155</v>
      </c>
      <c r="O21" s="127">
        <v>9.061</v>
      </c>
      <c r="P21" s="131"/>
    </row>
    <row r="22" spans="1:16" ht="12.75" customHeight="1">
      <c r="A22" s="118"/>
      <c r="B22" s="119"/>
      <c r="C22" s="120"/>
      <c r="D22" s="39" t="s">
        <v>174</v>
      </c>
      <c r="E22" s="122"/>
      <c r="F22" s="123"/>
      <c r="G22" s="124"/>
      <c r="H22" s="125"/>
      <c r="I22" s="127"/>
      <c r="J22" s="125"/>
      <c r="K22" s="127"/>
      <c r="L22" s="125"/>
      <c r="M22" s="130"/>
      <c r="N22" s="125"/>
      <c r="O22" s="127"/>
      <c r="P22" s="132"/>
    </row>
    <row r="23" spans="1:16" ht="12.75" customHeight="1">
      <c r="A23" s="118">
        <v>10</v>
      </c>
      <c r="B23" s="119" t="s">
        <v>8</v>
      </c>
      <c r="C23" s="120" t="s">
        <v>32</v>
      </c>
      <c r="D23" s="40" t="s">
        <v>226</v>
      </c>
      <c r="E23" s="121">
        <f>SUM(H23,J23,L23,N23)-P23</f>
        <v>617</v>
      </c>
      <c r="F23" s="123">
        <v>25</v>
      </c>
      <c r="G23" s="124" t="s">
        <v>294</v>
      </c>
      <c r="H23" s="125">
        <v>151</v>
      </c>
      <c r="I23" s="127">
        <v>9.262</v>
      </c>
      <c r="J23" s="125">
        <v>157</v>
      </c>
      <c r="K23" s="127">
        <v>9.168</v>
      </c>
      <c r="L23" s="125">
        <v>150</v>
      </c>
      <c r="M23" s="127">
        <v>9.112</v>
      </c>
      <c r="N23" s="125">
        <v>159</v>
      </c>
      <c r="O23" s="127">
        <v>9.224</v>
      </c>
      <c r="P23" s="131"/>
    </row>
    <row r="24" spans="1:16" ht="12.75" customHeight="1">
      <c r="A24" s="118"/>
      <c r="B24" s="119"/>
      <c r="C24" s="120"/>
      <c r="D24" s="41" t="s">
        <v>279</v>
      </c>
      <c r="E24" s="122"/>
      <c r="F24" s="123"/>
      <c r="G24" s="124"/>
      <c r="H24" s="125"/>
      <c r="I24" s="127"/>
      <c r="J24" s="125"/>
      <c r="K24" s="127"/>
      <c r="L24" s="125"/>
      <c r="M24" s="127"/>
      <c r="N24" s="125"/>
      <c r="O24" s="127"/>
      <c r="P24" s="132"/>
    </row>
    <row r="25" spans="1:16" ht="12.75" customHeight="1">
      <c r="A25" s="118">
        <v>11</v>
      </c>
      <c r="B25" s="119" t="s">
        <v>72</v>
      </c>
      <c r="C25" s="133" t="s">
        <v>280</v>
      </c>
      <c r="D25" s="40" t="s">
        <v>233</v>
      </c>
      <c r="E25" s="121">
        <f>SUM(H25,J25,L25,N25)-P25</f>
        <v>614</v>
      </c>
      <c r="F25" s="123">
        <v>0</v>
      </c>
      <c r="G25" s="124" t="s">
        <v>157</v>
      </c>
      <c r="H25" s="125">
        <v>150</v>
      </c>
      <c r="I25" s="136">
        <v>9.484</v>
      </c>
      <c r="J25" s="125">
        <v>153</v>
      </c>
      <c r="K25" s="127">
        <v>9.363</v>
      </c>
      <c r="L25" s="134">
        <v>156</v>
      </c>
      <c r="M25" s="129">
        <v>9.217</v>
      </c>
      <c r="N25" s="134">
        <v>155</v>
      </c>
      <c r="O25" s="129">
        <v>9.189</v>
      </c>
      <c r="P25" s="131"/>
    </row>
    <row r="26" spans="1:16" ht="12.75" customHeight="1">
      <c r="A26" s="118"/>
      <c r="B26" s="119"/>
      <c r="C26" s="133"/>
      <c r="D26" s="41" t="s">
        <v>234</v>
      </c>
      <c r="E26" s="122"/>
      <c r="F26" s="123"/>
      <c r="G26" s="124"/>
      <c r="H26" s="125"/>
      <c r="I26" s="127"/>
      <c r="J26" s="125"/>
      <c r="K26" s="127"/>
      <c r="L26" s="135"/>
      <c r="M26" s="130"/>
      <c r="N26" s="135"/>
      <c r="O26" s="130"/>
      <c r="P26" s="132"/>
    </row>
    <row r="27" spans="1:16" ht="12.75" customHeight="1">
      <c r="A27" s="118">
        <v>12</v>
      </c>
      <c r="B27" s="119" t="s">
        <v>69</v>
      </c>
      <c r="C27" s="133" t="s">
        <v>280</v>
      </c>
      <c r="D27" s="40" t="s">
        <v>291</v>
      </c>
      <c r="E27" s="121">
        <f>SUM(H27,J27,L27,N27)-P27</f>
        <v>611</v>
      </c>
      <c r="F27" s="123">
        <v>35</v>
      </c>
      <c r="G27" s="124" t="s">
        <v>157</v>
      </c>
      <c r="H27" s="125">
        <v>152</v>
      </c>
      <c r="I27" s="127">
        <v>9.497</v>
      </c>
      <c r="J27" s="125">
        <v>148</v>
      </c>
      <c r="K27" s="127">
        <v>9.486</v>
      </c>
      <c r="L27" s="125">
        <v>156</v>
      </c>
      <c r="M27" s="127">
        <v>9.179</v>
      </c>
      <c r="N27" s="125">
        <v>155</v>
      </c>
      <c r="O27" s="129">
        <v>9.094</v>
      </c>
      <c r="P27" s="131"/>
    </row>
    <row r="28" spans="1:16" ht="12.75" customHeight="1">
      <c r="A28" s="118"/>
      <c r="B28" s="119"/>
      <c r="C28" s="133"/>
      <c r="D28" s="39" t="s">
        <v>281</v>
      </c>
      <c r="E28" s="122"/>
      <c r="F28" s="123"/>
      <c r="G28" s="124"/>
      <c r="H28" s="125"/>
      <c r="I28" s="127"/>
      <c r="J28" s="125"/>
      <c r="K28" s="127"/>
      <c r="L28" s="125"/>
      <c r="M28" s="127"/>
      <c r="N28" s="125"/>
      <c r="O28" s="130"/>
      <c r="P28" s="132"/>
    </row>
    <row r="29" spans="1:16" ht="12.75" customHeight="1">
      <c r="A29" s="118">
        <v>13</v>
      </c>
      <c r="B29" s="119" t="s">
        <v>162</v>
      </c>
      <c r="C29" s="120" t="s">
        <v>33</v>
      </c>
      <c r="D29" s="40" t="s">
        <v>193</v>
      </c>
      <c r="E29" s="121">
        <f>SUM(H29,J29,L29,N29)-P29</f>
        <v>598</v>
      </c>
      <c r="F29" s="123">
        <v>90</v>
      </c>
      <c r="G29" s="124" t="s">
        <v>157</v>
      </c>
      <c r="H29" s="125">
        <v>144</v>
      </c>
      <c r="I29" s="127">
        <v>9.429</v>
      </c>
      <c r="J29" s="125">
        <v>151</v>
      </c>
      <c r="K29" s="127">
        <v>9.171</v>
      </c>
      <c r="L29" s="125">
        <v>157</v>
      </c>
      <c r="M29" s="127">
        <v>9.012</v>
      </c>
      <c r="N29" s="125">
        <v>148</v>
      </c>
      <c r="O29" s="127">
        <v>9.213</v>
      </c>
      <c r="P29" s="117">
        <v>2</v>
      </c>
    </row>
    <row r="30" spans="1:16" ht="12.75" customHeight="1">
      <c r="A30" s="118"/>
      <c r="B30" s="119"/>
      <c r="C30" s="120"/>
      <c r="D30" s="41" t="s">
        <v>282</v>
      </c>
      <c r="E30" s="122"/>
      <c r="F30" s="123"/>
      <c r="G30" s="124"/>
      <c r="H30" s="125"/>
      <c r="I30" s="127"/>
      <c r="J30" s="125"/>
      <c r="K30" s="127"/>
      <c r="L30" s="125"/>
      <c r="M30" s="127"/>
      <c r="N30" s="125"/>
      <c r="O30" s="127"/>
      <c r="P30" s="117"/>
    </row>
    <row r="31" spans="1:16" ht="12.75" customHeight="1">
      <c r="A31" s="118">
        <v>14</v>
      </c>
      <c r="B31" s="119" t="s">
        <v>230</v>
      </c>
      <c r="C31" s="120" t="s">
        <v>280</v>
      </c>
      <c r="D31" s="38" t="s">
        <v>231</v>
      </c>
      <c r="E31" s="121">
        <f>SUM(H31,J31,L31,N31)-P31</f>
        <v>587</v>
      </c>
      <c r="F31" s="123">
        <v>55</v>
      </c>
      <c r="G31" s="124" t="s">
        <v>157</v>
      </c>
      <c r="H31" s="125">
        <v>150</v>
      </c>
      <c r="I31" s="127">
        <v>9.467</v>
      </c>
      <c r="J31" s="125">
        <v>138</v>
      </c>
      <c r="K31" s="127">
        <v>9.819</v>
      </c>
      <c r="L31" s="125">
        <v>151</v>
      </c>
      <c r="M31" s="127">
        <v>9.354</v>
      </c>
      <c r="N31" s="125">
        <v>148</v>
      </c>
      <c r="O31" s="127">
        <v>9.364</v>
      </c>
      <c r="P31" s="117"/>
    </row>
    <row r="32" spans="1:16" ht="12.75" customHeight="1">
      <c r="A32" s="118"/>
      <c r="B32" s="119"/>
      <c r="C32" s="120"/>
      <c r="D32" s="39" t="s">
        <v>283</v>
      </c>
      <c r="E32" s="122"/>
      <c r="F32" s="123"/>
      <c r="G32" s="124"/>
      <c r="H32" s="125"/>
      <c r="I32" s="127"/>
      <c r="J32" s="125"/>
      <c r="K32" s="127"/>
      <c r="L32" s="125"/>
      <c r="M32" s="127"/>
      <c r="N32" s="125"/>
      <c r="O32" s="127"/>
      <c r="P32" s="117"/>
    </row>
    <row r="33" spans="1:16" ht="12.75" customHeight="1">
      <c r="A33" s="118">
        <v>15</v>
      </c>
      <c r="B33" s="119" t="s">
        <v>121</v>
      </c>
      <c r="C33" s="120" t="s">
        <v>34</v>
      </c>
      <c r="D33" s="40" t="s">
        <v>284</v>
      </c>
      <c r="E33" s="121">
        <f>SUM(H33,J33,L33,N33)-P33</f>
        <v>583</v>
      </c>
      <c r="F33" s="123">
        <v>0</v>
      </c>
      <c r="G33" s="124" t="s">
        <v>157</v>
      </c>
      <c r="H33" s="125">
        <v>155</v>
      </c>
      <c r="I33" s="127">
        <v>9.312</v>
      </c>
      <c r="J33" s="125">
        <v>131</v>
      </c>
      <c r="K33" s="127">
        <v>10.383</v>
      </c>
      <c r="L33" s="125">
        <v>138</v>
      </c>
      <c r="M33" s="127">
        <v>10.031</v>
      </c>
      <c r="N33" s="125">
        <v>159</v>
      </c>
      <c r="O33" s="127">
        <v>9.05</v>
      </c>
      <c r="P33" s="117"/>
    </row>
    <row r="34" spans="1:16" ht="12.75" customHeight="1">
      <c r="A34" s="118"/>
      <c r="B34" s="119"/>
      <c r="C34" s="120"/>
      <c r="D34" s="41" t="s">
        <v>285</v>
      </c>
      <c r="E34" s="122"/>
      <c r="F34" s="123"/>
      <c r="G34" s="124"/>
      <c r="H34" s="125"/>
      <c r="I34" s="127"/>
      <c r="J34" s="125"/>
      <c r="K34" s="127"/>
      <c r="L34" s="125"/>
      <c r="M34" s="127"/>
      <c r="N34" s="125"/>
      <c r="O34" s="127"/>
      <c r="P34" s="117"/>
    </row>
    <row r="35" spans="1:16" ht="12.75" customHeight="1">
      <c r="A35" s="118">
        <v>16</v>
      </c>
      <c r="B35" s="119" t="s">
        <v>63</v>
      </c>
      <c r="C35" s="120" t="s">
        <v>82</v>
      </c>
      <c r="D35" s="40" t="s">
        <v>286</v>
      </c>
      <c r="E35" s="121">
        <f>SUM(H35,J35,L35,N35)-P35</f>
        <v>575</v>
      </c>
      <c r="F35" s="123">
        <v>0</v>
      </c>
      <c r="G35" s="124" t="s">
        <v>157</v>
      </c>
      <c r="H35" s="125">
        <v>145</v>
      </c>
      <c r="I35" s="127">
        <v>9.956</v>
      </c>
      <c r="J35" s="125">
        <v>136</v>
      </c>
      <c r="K35" s="128">
        <v>9.407</v>
      </c>
      <c r="L35" s="125">
        <v>145</v>
      </c>
      <c r="M35" s="126">
        <v>9.662</v>
      </c>
      <c r="N35" s="125">
        <v>149</v>
      </c>
      <c r="O35" s="127">
        <v>9.258</v>
      </c>
      <c r="P35" s="117"/>
    </row>
    <row r="36" spans="1:16" ht="12.75" customHeight="1">
      <c r="A36" s="118"/>
      <c r="B36" s="119"/>
      <c r="C36" s="120"/>
      <c r="D36" s="41" t="s">
        <v>287</v>
      </c>
      <c r="E36" s="122"/>
      <c r="F36" s="123"/>
      <c r="G36" s="124"/>
      <c r="H36" s="125"/>
      <c r="I36" s="127"/>
      <c r="J36" s="125"/>
      <c r="K36" s="127"/>
      <c r="L36" s="125"/>
      <c r="M36" s="127"/>
      <c r="N36" s="125"/>
      <c r="O36" s="127"/>
      <c r="P36" s="117"/>
    </row>
    <row r="37" spans="1:16" ht="12.75" customHeight="1">
      <c r="A37" s="118">
        <v>17</v>
      </c>
      <c r="B37" s="119" t="s">
        <v>125</v>
      </c>
      <c r="C37" s="120" t="s">
        <v>32</v>
      </c>
      <c r="D37" s="40" t="s">
        <v>199</v>
      </c>
      <c r="E37" s="121">
        <f>SUM(H37,J37,L37,N37)-P37</f>
        <v>505</v>
      </c>
      <c r="F37" s="123"/>
      <c r="G37" s="124" t="s">
        <v>295</v>
      </c>
      <c r="H37" s="125">
        <v>129</v>
      </c>
      <c r="I37" s="127">
        <v>10.458</v>
      </c>
      <c r="J37" s="125">
        <v>133</v>
      </c>
      <c r="K37" s="127">
        <v>10.261</v>
      </c>
      <c r="L37" s="125">
        <v>109</v>
      </c>
      <c r="M37" s="127">
        <v>10.082</v>
      </c>
      <c r="N37" s="125">
        <v>134</v>
      </c>
      <c r="O37" s="127">
        <v>10.299</v>
      </c>
      <c r="P37" s="117"/>
    </row>
    <row r="38" spans="1:16" ht="12.75" customHeight="1">
      <c r="A38" s="118"/>
      <c r="B38" s="119"/>
      <c r="C38" s="120"/>
      <c r="D38" s="41" t="s">
        <v>200</v>
      </c>
      <c r="E38" s="122"/>
      <c r="F38" s="123"/>
      <c r="G38" s="124"/>
      <c r="H38" s="125"/>
      <c r="I38" s="127"/>
      <c r="J38" s="125"/>
      <c r="K38" s="127"/>
      <c r="L38" s="125"/>
      <c r="M38" s="127"/>
      <c r="N38" s="125"/>
      <c r="O38" s="127"/>
      <c r="P38" s="117"/>
    </row>
    <row r="39" spans="1:7" ht="12.75" customHeight="1">
      <c r="A39" s="37"/>
      <c r="D39" s="35"/>
      <c r="G39" s="35"/>
    </row>
    <row r="40" spans="1:7" ht="12.75" customHeight="1">
      <c r="A40" s="37"/>
      <c r="D40" s="35"/>
      <c r="G40" s="35"/>
    </row>
    <row r="41" spans="1:7" ht="12.75" customHeight="1">
      <c r="A41" s="37"/>
      <c r="D41" s="35"/>
      <c r="G41" s="35"/>
    </row>
    <row r="42" spans="1:7" ht="12.75" customHeight="1">
      <c r="A42" s="37"/>
      <c r="D42" s="35"/>
      <c r="G42" s="35"/>
    </row>
    <row r="43" spans="4:7" ht="12.75" customHeight="1">
      <c r="D43" s="35"/>
      <c r="G43" s="35"/>
    </row>
    <row r="44" spans="4:7" ht="12.75" customHeight="1">
      <c r="D44" s="35"/>
      <c r="G44" s="35"/>
    </row>
    <row r="45" spans="4:7" ht="12.75" customHeight="1">
      <c r="D45" s="35"/>
      <c r="G45" s="35"/>
    </row>
    <row r="46" spans="4:7" ht="12.75" customHeight="1">
      <c r="D46" s="35"/>
      <c r="G46" s="35"/>
    </row>
    <row r="47" ht="12.75" customHeight="1">
      <c r="G47" s="35"/>
    </row>
    <row r="48" ht="12.75" customHeight="1">
      <c r="G48" s="35"/>
    </row>
    <row r="49" ht="12.75" customHeight="1">
      <c r="G49" s="35"/>
    </row>
    <row r="50" ht="12.75" customHeight="1">
      <c r="G50" s="35"/>
    </row>
    <row r="51" ht="12.75" customHeight="1">
      <c r="G51" s="35"/>
    </row>
    <row r="52" ht="12.75" customHeight="1">
      <c r="G52" s="35"/>
    </row>
    <row r="53" ht="12.75" customHeight="1">
      <c r="G53" s="35"/>
    </row>
    <row r="54" ht="12.75" customHeight="1">
      <c r="G54" s="35"/>
    </row>
    <row r="55" ht="12.75" customHeight="1">
      <c r="G55" s="35"/>
    </row>
    <row r="56" ht="12.75" customHeight="1">
      <c r="G56" s="35"/>
    </row>
    <row r="57" ht="12.75" customHeight="1">
      <c r="G57" s="35"/>
    </row>
    <row r="58" ht="12.75" customHeight="1">
      <c r="G58" s="35"/>
    </row>
    <row r="59" ht="12.75" customHeight="1">
      <c r="G59" s="35"/>
    </row>
    <row r="60" ht="12.75" customHeight="1">
      <c r="G60" s="35"/>
    </row>
    <row r="61" ht="12.75">
      <c r="G61" s="35"/>
    </row>
    <row r="62" ht="12.75">
      <c r="G62" s="35"/>
    </row>
    <row r="63" ht="12.75">
      <c r="G63" s="35"/>
    </row>
    <row r="64" ht="12.75">
      <c r="G64" s="35"/>
    </row>
  </sheetData>
  <sheetProtection/>
  <mergeCells count="272">
    <mergeCell ref="H3:H4"/>
    <mergeCell ref="I3:I4"/>
    <mergeCell ref="N3:N4"/>
    <mergeCell ref="O3:O4"/>
    <mergeCell ref="L3:L4"/>
    <mergeCell ref="M3:M4"/>
    <mergeCell ref="A2:P2"/>
    <mergeCell ref="A3:A4"/>
    <mergeCell ref="B3:B4"/>
    <mergeCell ref="C3:C4"/>
    <mergeCell ref="D3:D4"/>
    <mergeCell ref="E3:E4"/>
    <mergeCell ref="F3:F4"/>
    <mergeCell ref="G3:G4"/>
    <mergeCell ref="J3:J4"/>
    <mergeCell ref="K3:K4"/>
    <mergeCell ref="P3:P4"/>
    <mergeCell ref="A5:A6"/>
    <mergeCell ref="B5:B6"/>
    <mergeCell ref="C5:C6"/>
    <mergeCell ref="E5:E6"/>
    <mergeCell ref="F5:F6"/>
    <mergeCell ref="G5:G6"/>
    <mergeCell ref="H5:H6"/>
    <mergeCell ref="I5:I6"/>
    <mergeCell ref="J5:J6"/>
    <mergeCell ref="M5:M6"/>
    <mergeCell ref="N5:N6"/>
    <mergeCell ref="O5:O6"/>
    <mergeCell ref="P5:P6"/>
    <mergeCell ref="G7:G8"/>
    <mergeCell ref="K5:K6"/>
    <mergeCell ref="L5:L6"/>
    <mergeCell ref="J7:J8"/>
    <mergeCell ref="K7:K8"/>
    <mergeCell ref="L7:L8"/>
    <mergeCell ref="I7:I8"/>
    <mergeCell ref="B7:B8"/>
    <mergeCell ref="C7:C8"/>
    <mergeCell ref="E7:E8"/>
    <mergeCell ref="F7:F8"/>
    <mergeCell ref="P7:P8"/>
    <mergeCell ref="O7:O8"/>
    <mergeCell ref="A9:A10"/>
    <mergeCell ref="B9:B10"/>
    <mergeCell ref="C9:C10"/>
    <mergeCell ref="E9:E10"/>
    <mergeCell ref="F9:F10"/>
    <mergeCell ref="G9:G10"/>
    <mergeCell ref="H9:H10"/>
    <mergeCell ref="H7:H8"/>
    <mergeCell ref="A7:A8"/>
    <mergeCell ref="M9:M10"/>
    <mergeCell ref="N9:N10"/>
    <mergeCell ref="N7:N8"/>
    <mergeCell ref="M7:M8"/>
    <mergeCell ref="I9:I10"/>
    <mergeCell ref="J9:J10"/>
    <mergeCell ref="K9:K10"/>
    <mergeCell ref="F11:F12"/>
    <mergeCell ref="G11:G12"/>
    <mergeCell ref="H11:H12"/>
    <mergeCell ref="I11:I12"/>
    <mergeCell ref="A11:A12"/>
    <mergeCell ref="B11:B12"/>
    <mergeCell ref="C11:C12"/>
    <mergeCell ref="E11:E12"/>
    <mergeCell ref="N11:N12"/>
    <mergeCell ref="O11:O12"/>
    <mergeCell ref="O9:O10"/>
    <mergeCell ref="P9:P10"/>
    <mergeCell ref="P11:P12"/>
    <mergeCell ref="J11:J12"/>
    <mergeCell ref="K11:K12"/>
    <mergeCell ref="L11:L12"/>
    <mergeCell ref="M11:M12"/>
    <mergeCell ref="L9:L10"/>
    <mergeCell ref="A13:A14"/>
    <mergeCell ref="B13:B14"/>
    <mergeCell ref="C13:C14"/>
    <mergeCell ref="E13:E14"/>
    <mergeCell ref="F13:F14"/>
    <mergeCell ref="G13:G14"/>
    <mergeCell ref="H13:H14"/>
    <mergeCell ref="I13:I14"/>
    <mergeCell ref="J13:J14"/>
    <mergeCell ref="M13:M14"/>
    <mergeCell ref="N13:N14"/>
    <mergeCell ref="O13:O14"/>
    <mergeCell ref="P13:P14"/>
    <mergeCell ref="F15:F16"/>
    <mergeCell ref="G15:G16"/>
    <mergeCell ref="K13:K14"/>
    <mergeCell ref="L13:L14"/>
    <mergeCell ref="J15:J16"/>
    <mergeCell ref="K15:K16"/>
    <mergeCell ref="L15:L16"/>
    <mergeCell ref="M15:M16"/>
    <mergeCell ref="P15:P16"/>
    <mergeCell ref="A15:A16"/>
    <mergeCell ref="B15:B16"/>
    <mergeCell ref="C15:C16"/>
    <mergeCell ref="E15:E16"/>
    <mergeCell ref="A17:A18"/>
    <mergeCell ref="B17:B18"/>
    <mergeCell ref="C17:C18"/>
    <mergeCell ref="E17:E18"/>
    <mergeCell ref="O15:O16"/>
    <mergeCell ref="I17:I18"/>
    <mergeCell ref="J17:J18"/>
    <mergeCell ref="K17:K18"/>
    <mergeCell ref="L17:L18"/>
    <mergeCell ref="I15:I16"/>
    <mergeCell ref="N15:N16"/>
    <mergeCell ref="F19:F20"/>
    <mergeCell ref="G19:G20"/>
    <mergeCell ref="H19:H20"/>
    <mergeCell ref="I19:I20"/>
    <mergeCell ref="F17:F18"/>
    <mergeCell ref="G17:G18"/>
    <mergeCell ref="H17:H18"/>
    <mergeCell ref="H15:H16"/>
    <mergeCell ref="A19:A20"/>
    <mergeCell ref="B19:B20"/>
    <mergeCell ref="C19:C20"/>
    <mergeCell ref="E19:E20"/>
    <mergeCell ref="N19:N20"/>
    <mergeCell ref="O19:O20"/>
    <mergeCell ref="O17:O18"/>
    <mergeCell ref="P17:P18"/>
    <mergeCell ref="P19:P20"/>
    <mergeCell ref="J19:J20"/>
    <mergeCell ref="K19:K20"/>
    <mergeCell ref="L19:L20"/>
    <mergeCell ref="M19:M20"/>
    <mergeCell ref="M17:M18"/>
    <mergeCell ref="N17:N18"/>
    <mergeCell ref="A21:A22"/>
    <mergeCell ref="B21:B22"/>
    <mergeCell ref="C21:C22"/>
    <mergeCell ref="E21:E22"/>
    <mergeCell ref="F21:F22"/>
    <mergeCell ref="G21:G22"/>
    <mergeCell ref="H21:H22"/>
    <mergeCell ref="I21:I22"/>
    <mergeCell ref="J21:J22"/>
    <mergeCell ref="M21:M22"/>
    <mergeCell ref="N21:N22"/>
    <mergeCell ref="O21:O22"/>
    <mergeCell ref="P21:P22"/>
    <mergeCell ref="F23:F24"/>
    <mergeCell ref="G23:G24"/>
    <mergeCell ref="K21:K22"/>
    <mergeCell ref="L21:L22"/>
    <mergeCell ref="J23:J24"/>
    <mergeCell ref="K23:K24"/>
    <mergeCell ref="L23:L24"/>
    <mergeCell ref="M23:M24"/>
    <mergeCell ref="P23:P24"/>
    <mergeCell ref="A23:A24"/>
    <mergeCell ref="B23:B24"/>
    <mergeCell ref="C23:C24"/>
    <mergeCell ref="E23:E24"/>
    <mergeCell ref="A25:A26"/>
    <mergeCell ref="B25:B26"/>
    <mergeCell ref="C25:C26"/>
    <mergeCell ref="E25:E26"/>
    <mergeCell ref="O23:O24"/>
    <mergeCell ref="I25:I26"/>
    <mergeCell ref="J25:J26"/>
    <mergeCell ref="K25:K26"/>
    <mergeCell ref="L25:L26"/>
    <mergeCell ref="I23:I24"/>
    <mergeCell ref="N23:N24"/>
    <mergeCell ref="F27:F28"/>
    <mergeCell ref="G27:G28"/>
    <mergeCell ref="H27:H28"/>
    <mergeCell ref="I27:I28"/>
    <mergeCell ref="F25:F26"/>
    <mergeCell ref="G25:G26"/>
    <mergeCell ref="H25:H26"/>
    <mergeCell ref="H23:H24"/>
    <mergeCell ref="A27:A28"/>
    <mergeCell ref="B27:B28"/>
    <mergeCell ref="C27:C28"/>
    <mergeCell ref="E27:E28"/>
    <mergeCell ref="N27:N28"/>
    <mergeCell ref="O27:O28"/>
    <mergeCell ref="O25:O26"/>
    <mergeCell ref="P25:P26"/>
    <mergeCell ref="P27:P28"/>
    <mergeCell ref="J27:J28"/>
    <mergeCell ref="K27:K28"/>
    <mergeCell ref="L27:L28"/>
    <mergeCell ref="M27:M28"/>
    <mergeCell ref="M25:M26"/>
    <mergeCell ref="N25:N26"/>
    <mergeCell ref="A29:A30"/>
    <mergeCell ref="B29:B30"/>
    <mergeCell ref="C29:C30"/>
    <mergeCell ref="E29:E30"/>
    <mergeCell ref="F29:F30"/>
    <mergeCell ref="G29:G30"/>
    <mergeCell ref="H29:H30"/>
    <mergeCell ref="I29:I30"/>
    <mergeCell ref="J29:J30"/>
    <mergeCell ref="M29:M30"/>
    <mergeCell ref="N29:N30"/>
    <mergeCell ref="O29:O30"/>
    <mergeCell ref="P29:P30"/>
    <mergeCell ref="F31:F32"/>
    <mergeCell ref="G31:G32"/>
    <mergeCell ref="K29:K30"/>
    <mergeCell ref="L29:L30"/>
    <mergeCell ref="J31:J32"/>
    <mergeCell ref="K31:K32"/>
    <mergeCell ref="L31:L32"/>
    <mergeCell ref="M31:M32"/>
    <mergeCell ref="P31:P32"/>
    <mergeCell ref="A31:A32"/>
    <mergeCell ref="B31:B32"/>
    <mergeCell ref="C31:C32"/>
    <mergeCell ref="E31:E32"/>
    <mergeCell ref="A33:A34"/>
    <mergeCell ref="B33:B34"/>
    <mergeCell ref="C33:C34"/>
    <mergeCell ref="E33:E34"/>
    <mergeCell ref="F33:F34"/>
    <mergeCell ref="G33:G34"/>
    <mergeCell ref="H33:H34"/>
    <mergeCell ref="H31:H32"/>
    <mergeCell ref="O31:O32"/>
    <mergeCell ref="I33:I34"/>
    <mergeCell ref="J33:J34"/>
    <mergeCell ref="K33:K34"/>
    <mergeCell ref="L33:L34"/>
    <mergeCell ref="O33:O34"/>
    <mergeCell ref="I31:I32"/>
    <mergeCell ref="M33:M34"/>
    <mergeCell ref="N33:N34"/>
    <mergeCell ref="N31:N32"/>
    <mergeCell ref="P33:P34"/>
    <mergeCell ref="A35:A36"/>
    <mergeCell ref="B35:B36"/>
    <mergeCell ref="C35:C36"/>
    <mergeCell ref="E35:E36"/>
    <mergeCell ref="F35:F36"/>
    <mergeCell ref="G35:G36"/>
    <mergeCell ref="H35:H36"/>
    <mergeCell ref="I35:I36"/>
    <mergeCell ref="L35:L36"/>
    <mergeCell ref="I37:I38"/>
    <mergeCell ref="J37:J38"/>
    <mergeCell ref="J35:J36"/>
    <mergeCell ref="K35:K36"/>
    <mergeCell ref="K37:K38"/>
    <mergeCell ref="N35:N36"/>
    <mergeCell ref="O35:O36"/>
    <mergeCell ref="O37:O38"/>
    <mergeCell ref="L37:L38"/>
    <mergeCell ref="M37:M38"/>
    <mergeCell ref="N37:N38"/>
    <mergeCell ref="P37:P38"/>
    <mergeCell ref="P35:P36"/>
    <mergeCell ref="A37:A38"/>
    <mergeCell ref="B37:B38"/>
    <mergeCell ref="C37:C38"/>
    <mergeCell ref="E37:E38"/>
    <mergeCell ref="F37:F38"/>
    <mergeCell ref="G37:G38"/>
    <mergeCell ref="H37:H38"/>
    <mergeCell ref="M35:M36"/>
  </mergeCells>
  <printOptions/>
  <pageMargins left="0.984251968503937" right="0.984251968503937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56"/>
  <sheetViews>
    <sheetView zoomScalePageLayoutView="0" workbookViewId="0" topLeftCell="A7">
      <selection activeCell="D40" sqref="D40"/>
    </sheetView>
  </sheetViews>
  <sheetFormatPr defaultColWidth="11.421875" defaultRowHeight="12.75"/>
  <cols>
    <col min="1" max="1" width="4.28125" style="1" customWidth="1"/>
    <col min="2" max="2" width="13.00390625" style="1" customWidth="1"/>
    <col min="3" max="3" width="12.7109375" style="1" customWidth="1"/>
    <col min="4" max="4" width="14.7109375" style="30" customWidth="1"/>
    <col min="5" max="5" width="8.00390625" style="1" customWidth="1"/>
    <col min="6" max="6" width="6.00390625" style="1" customWidth="1"/>
    <col min="7" max="7" width="8.57421875" style="2" customWidth="1"/>
    <col min="8" max="8" width="5.7109375" style="1" customWidth="1"/>
    <col min="9" max="9" width="6.7109375" style="1" customWidth="1"/>
    <col min="10" max="10" width="5.7109375" style="1" customWidth="1"/>
    <col min="11" max="11" width="6.7109375" style="1" customWidth="1"/>
    <col min="12" max="12" width="5.7109375" style="1" customWidth="1"/>
    <col min="13" max="13" width="6.7109375" style="1" customWidth="1"/>
    <col min="14" max="14" width="5.7109375" style="1" customWidth="1"/>
    <col min="15" max="15" width="6.7109375" style="1" customWidth="1"/>
    <col min="16" max="16" width="8.00390625" style="1" customWidth="1"/>
    <col min="17" max="16384" width="11.421875" style="1" customWidth="1"/>
  </cols>
  <sheetData>
    <row r="1" ht="69" customHeight="1"/>
    <row r="2" spans="1:16" ht="15.75">
      <c r="A2" s="63" t="s">
        <v>296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</row>
    <row r="3" spans="1:17" ht="12" customHeight="1">
      <c r="A3" s="71" t="s">
        <v>5</v>
      </c>
      <c r="B3" s="71" t="s">
        <v>267</v>
      </c>
      <c r="C3" s="71" t="s">
        <v>3</v>
      </c>
      <c r="D3" s="111" t="s">
        <v>268</v>
      </c>
      <c r="E3" s="71" t="s">
        <v>7</v>
      </c>
      <c r="F3" s="71" t="s">
        <v>0</v>
      </c>
      <c r="G3" s="71" t="s">
        <v>269</v>
      </c>
      <c r="H3" s="110">
        <v>1</v>
      </c>
      <c r="I3" s="57" t="s">
        <v>6</v>
      </c>
      <c r="J3" s="110">
        <v>2</v>
      </c>
      <c r="K3" s="57" t="s">
        <v>6</v>
      </c>
      <c r="L3" s="110">
        <v>3</v>
      </c>
      <c r="M3" s="57" t="s">
        <v>6</v>
      </c>
      <c r="N3" s="110">
        <v>4</v>
      </c>
      <c r="O3" s="57" t="s">
        <v>6</v>
      </c>
      <c r="P3" s="116" t="s">
        <v>266</v>
      </c>
      <c r="Q3" s="2"/>
    </row>
    <row r="4" spans="1:17" ht="12" customHeight="1">
      <c r="A4" s="71"/>
      <c r="B4" s="71"/>
      <c r="C4" s="71"/>
      <c r="D4" s="112"/>
      <c r="E4" s="71"/>
      <c r="F4" s="71"/>
      <c r="G4" s="71"/>
      <c r="H4" s="110"/>
      <c r="I4" s="57"/>
      <c r="J4" s="110"/>
      <c r="K4" s="57"/>
      <c r="L4" s="110"/>
      <c r="M4" s="57"/>
      <c r="N4" s="110"/>
      <c r="O4" s="57"/>
      <c r="P4" s="116"/>
      <c r="Q4" s="2"/>
    </row>
    <row r="5" spans="1:17" ht="12" customHeight="1">
      <c r="A5" s="81">
        <v>1</v>
      </c>
      <c r="B5" s="77" t="s">
        <v>297</v>
      </c>
      <c r="C5" s="91" t="s">
        <v>39</v>
      </c>
      <c r="D5" s="42" t="s">
        <v>298</v>
      </c>
      <c r="E5" s="95">
        <f>SUM(H5,J5,L5,N5)-P5</f>
        <v>468</v>
      </c>
      <c r="F5" s="84">
        <v>24</v>
      </c>
      <c r="G5" s="151" t="s">
        <v>60</v>
      </c>
      <c r="H5" s="54">
        <v>115</v>
      </c>
      <c r="I5" s="55">
        <v>12.341</v>
      </c>
      <c r="J5" s="100">
        <v>118</v>
      </c>
      <c r="K5" s="59">
        <v>12.371</v>
      </c>
      <c r="L5" s="100">
        <v>117</v>
      </c>
      <c r="M5" s="101">
        <v>12.418</v>
      </c>
      <c r="N5" s="100">
        <v>118</v>
      </c>
      <c r="O5" s="101">
        <v>12.332</v>
      </c>
      <c r="P5" s="115"/>
      <c r="Q5" s="160">
        <v>60</v>
      </c>
    </row>
    <row r="6" spans="1:17" ht="12" customHeight="1">
      <c r="A6" s="81"/>
      <c r="B6" s="77"/>
      <c r="C6" s="91"/>
      <c r="D6" s="43" t="s">
        <v>299</v>
      </c>
      <c r="E6" s="96"/>
      <c r="F6" s="84"/>
      <c r="G6" s="151"/>
      <c r="H6" s="54"/>
      <c r="I6" s="55"/>
      <c r="J6" s="100"/>
      <c r="K6" s="55"/>
      <c r="L6" s="100"/>
      <c r="M6" s="101"/>
      <c r="N6" s="100"/>
      <c r="O6" s="101"/>
      <c r="P6" s="115"/>
      <c r="Q6" s="160"/>
    </row>
    <row r="7" spans="1:17" ht="12.75" customHeight="1">
      <c r="A7" s="81">
        <v>2</v>
      </c>
      <c r="B7" s="77" t="s">
        <v>158</v>
      </c>
      <c r="C7" s="93" t="s">
        <v>39</v>
      </c>
      <c r="D7" s="42" t="s">
        <v>300</v>
      </c>
      <c r="E7" s="95">
        <f>SUM(H7,J7,L7,N7)-P7</f>
        <v>463</v>
      </c>
      <c r="F7" s="84">
        <v>41</v>
      </c>
      <c r="G7" s="151" t="s">
        <v>60</v>
      </c>
      <c r="H7" s="152">
        <v>119</v>
      </c>
      <c r="I7" s="101">
        <v>12.277</v>
      </c>
      <c r="J7" s="54">
        <v>113</v>
      </c>
      <c r="K7" s="55">
        <v>12.398</v>
      </c>
      <c r="L7" s="54">
        <v>113</v>
      </c>
      <c r="M7" s="55">
        <v>12.553</v>
      </c>
      <c r="N7" s="100">
        <v>118</v>
      </c>
      <c r="O7" s="55">
        <v>12.395</v>
      </c>
      <c r="P7" s="115"/>
      <c r="Q7" s="160">
        <v>58</v>
      </c>
    </row>
    <row r="8" spans="1:17" ht="12.75" customHeight="1">
      <c r="A8" s="81"/>
      <c r="B8" s="77"/>
      <c r="C8" s="93"/>
      <c r="D8" s="43" t="s">
        <v>21</v>
      </c>
      <c r="E8" s="96"/>
      <c r="F8" s="84"/>
      <c r="G8" s="151"/>
      <c r="H8" s="152"/>
      <c r="I8" s="101"/>
      <c r="J8" s="54"/>
      <c r="K8" s="55"/>
      <c r="L8" s="54"/>
      <c r="M8" s="55"/>
      <c r="N8" s="100"/>
      <c r="O8" s="55"/>
      <c r="P8" s="115"/>
      <c r="Q8" s="160"/>
    </row>
    <row r="9" spans="1:17" ht="12.75" customHeight="1">
      <c r="A9" s="81">
        <v>3</v>
      </c>
      <c r="B9" s="77" t="s">
        <v>12</v>
      </c>
      <c r="C9" s="153" t="s">
        <v>301</v>
      </c>
      <c r="D9" s="42" t="s">
        <v>30</v>
      </c>
      <c r="E9" s="95">
        <f>SUM(H9,J9,L9,N9)-P9</f>
        <v>460</v>
      </c>
      <c r="F9" s="84">
        <v>81</v>
      </c>
      <c r="G9" s="151" t="s">
        <v>60</v>
      </c>
      <c r="H9" s="54">
        <v>112</v>
      </c>
      <c r="I9" s="55">
        <v>12.50612</v>
      </c>
      <c r="J9" s="54">
        <v>117</v>
      </c>
      <c r="K9" s="107">
        <v>12.26</v>
      </c>
      <c r="L9" s="54">
        <v>115</v>
      </c>
      <c r="M9" s="98">
        <v>12.507</v>
      </c>
      <c r="N9" s="54">
        <v>116</v>
      </c>
      <c r="O9" s="55">
        <v>12.348</v>
      </c>
      <c r="P9" s="113"/>
      <c r="Q9" s="160">
        <v>56</v>
      </c>
    </row>
    <row r="10" spans="1:17" ht="12.75" customHeight="1">
      <c r="A10" s="81"/>
      <c r="B10" s="77"/>
      <c r="C10" s="154"/>
      <c r="D10" s="43" t="s">
        <v>36</v>
      </c>
      <c r="E10" s="96"/>
      <c r="F10" s="84"/>
      <c r="G10" s="151"/>
      <c r="H10" s="54"/>
      <c r="I10" s="55"/>
      <c r="J10" s="54"/>
      <c r="K10" s="108"/>
      <c r="L10" s="54"/>
      <c r="M10" s="99"/>
      <c r="N10" s="54"/>
      <c r="O10" s="55"/>
      <c r="P10" s="114"/>
      <c r="Q10" s="160"/>
    </row>
    <row r="11" spans="1:17" ht="12.75" customHeight="1">
      <c r="A11" s="81">
        <v>4</v>
      </c>
      <c r="B11" s="77" t="s">
        <v>11</v>
      </c>
      <c r="C11" s="153" t="s">
        <v>301</v>
      </c>
      <c r="D11" s="42" t="s">
        <v>20</v>
      </c>
      <c r="E11" s="95">
        <f>SUM(H11,J11,L11,N11)-P11</f>
        <v>459</v>
      </c>
      <c r="F11" s="84">
        <v>23</v>
      </c>
      <c r="G11" s="151" t="s">
        <v>60</v>
      </c>
      <c r="H11" s="54">
        <v>117</v>
      </c>
      <c r="I11" s="55">
        <v>12.329</v>
      </c>
      <c r="J11" s="100">
        <v>118</v>
      </c>
      <c r="K11" s="98">
        <v>12.276</v>
      </c>
      <c r="L11" s="54">
        <v>113</v>
      </c>
      <c r="M11" s="98">
        <v>12.549</v>
      </c>
      <c r="N11" s="54">
        <v>111</v>
      </c>
      <c r="O11" s="55">
        <v>12.61</v>
      </c>
      <c r="P11" s="113"/>
      <c r="Q11" s="160">
        <v>54</v>
      </c>
    </row>
    <row r="12" spans="1:17" ht="12.75" customHeight="1">
      <c r="A12" s="81"/>
      <c r="B12" s="77"/>
      <c r="C12" s="154"/>
      <c r="D12" s="43" t="s">
        <v>29</v>
      </c>
      <c r="E12" s="96"/>
      <c r="F12" s="84"/>
      <c r="G12" s="151"/>
      <c r="H12" s="54"/>
      <c r="I12" s="55"/>
      <c r="J12" s="100"/>
      <c r="K12" s="99"/>
      <c r="L12" s="54"/>
      <c r="M12" s="99"/>
      <c r="N12" s="54"/>
      <c r="O12" s="55"/>
      <c r="P12" s="114"/>
      <c r="Q12" s="160"/>
    </row>
    <row r="13" spans="1:17" ht="12.75" customHeight="1">
      <c r="A13" s="81">
        <v>5</v>
      </c>
      <c r="B13" s="77" t="s">
        <v>13</v>
      </c>
      <c r="C13" s="93" t="s">
        <v>33</v>
      </c>
      <c r="D13" s="42" t="s">
        <v>15</v>
      </c>
      <c r="E13" s="95">
        <f>SUM(H13,J13,L13,N13)-P13</f>
        <v>455</v>
      </c>
      <c r="F13" s="84">
        <v>65</v>
      </c>
      <c r="G13" s="151" t="s">
        <v>60</v>
      </c>
      <c r="H13" s="54">
        <v>117</v>
      </c>
      <c r="I13" s="55">
        <v>12.317</v>
      </c>
      <c r="J13" s="54">
        <v>112</v>
      </c>
      <c r="K13" s="59">
        <v>12.64</v>
      </c>
      <c r="L13" s="54">
        <v>111</v>
      </c>
      <c r="M13" s="55">
        <v>12.815</v>
      </c>
      <c r="N13" s="54">
        <v>115</v>
      </c>
      <c r="O13" s="55">
        <v>12.645</v>
      </c>
      <c r="P13" s="115"/>
      <c r="Q13" s="160">
        <v>52</v>
      </c>
    </row>
    <row r="14" spans="1:17" ht="12.75" customHeight="1">
      <c r="A14" s="81"/>
      <c r="B14" s="77"/>
      <c r="C14" s="93"/>
      <c r="D14" s="43" t="s">
        <v>16</v>
      </c>
      <c r="E14" s="96"/>
      <c r="F14" s="84"/>
      <c r="G14" s="151"/>
      <c r="H14" s="54"/>
      <c r="I14" s="55"/>
      <c r="J14" s="54"/>
      <c r="K14" s="55"/>
      <c r="L14" s="54"/>
      <c r="M14" s="55"/>
      <c r="N14" s="54"/>
      <c r="O14" s="55"/>
      <c r="P14" s="115"/>
      <c r="Q14" s="160"/>
    </row>
    <row r="15" spans="1:17" ht="12.75" customHeight="1">
      <c r="A15" s="81">
        <v>6</v>
      </c>
      <c r="B15" s="77" t="s">
        <v>104</v>
      </c>
      <c r="C15" s="93" t="s">
        <v>34</v>
      </c>
      <c r="D15" s="42" t="s">
        <v>302</v>
      </c>
      <c r="E15" s="95">
        <f>SUM(H15,J15,L15,N15)-P15</f>
        <v>453</v>
      </c>
      <c r="F15" s="84">
        <v>21</v>
      </c>
      <c r="G15" s="151" t="s">
        <v>60</v>
      </c>
      <c r="H15" s="54">
        <v>116</v>
      </c>
      <c r="I15" s="55">
        <v>12.425</v>
      </c>
      <c r="J15" s="54">
        <v>113</v>
      </c>
      <c r="K15" s="55">
        <v>12.783</v>
      </c>
      <c r="L15" s="54">
        <v>109</v>
      </c>
      <c r="M15" s="98">
        <v>12.981</v>
      </c>
      <c r="N15" s="54">
        <v>115</v>
      </c>
      <c r="O15" s="55">
        <v>12.672</v>
      </c>
      <c r="P15" s="113"/>
      <c r="Q15" s="160">
        <v>50</v>
      </c>
    </row>
    <row r="16" spans="1:17" ht="12.75" customHeight="1">
      <c r="A16" s="81"/>
      <c r="B16" s="77"/>
      <c r="C16" s="93"/>
      <c r="D16" s="43" t="s">
        <v>26</v>
      </c>
      <c r="E16" s="96"/>
      <c r="F16" s="84"/>
      <c r="G16" s="151"/>
      <c r="H16" s="54"/>
      <c r="I16" s="55"/>
      <c r="J16" s="54"/>
      <c r="K16" s="55"/>
      <c r="L16" s="54"/>
      <c r="M16" s="99"/>
      <c r="N16" s="54"/>
      <c r="O16" s="55"/>
      <c r="P16" s="114"/>
      <c r="Q16" s="160"/>
    </row>
    <row r="17" spans="1:17" ht="12.75" customHeight="1">
      <c r="A17" s="81">
        <v>7</v>
      </c>
      <c r="B17" s="77" t="s">
        <v>277</v>
      </c>
      <c r="C17" s="93" t="s">
        <v>32</v>
      </c>
      <c r="D17" s="42" t="s">
        <v>19</v>
      </c>
      <c r="E17" s="95">
        <f>SUM(H17,J17,L17,N17)-P17</f>
        <v>452</v>
      </c>
      <c r="F17" s="84">
        <v>92</v>
      </c>
      <c r="G17" s="151" t="s">
        <v>60</v>
      </c>
      <c r="H17" s="54">
        <v>113</v>
      </c>
      <c r="I17" s="62">
        <v>12.611</v>
      </c>
      <c r="J17" s="54">
        <v>113</v>
      </c>
      <c r="K17" s="55">
        <v>12.821</v>
      </c>
      <c r="L17" s="54">
        <v>113</v>
      </c>
      <c r="M17" s="55">
        <v>12.688</v>
      </c>
      <c r="N17" s="54">
        <v>113</v>
      </c>
      <c r="O17" s="55">
        <v>12.699</v>
      </c>
      <c r="P17" s="113"/>
      <c r="Q17" s="160">
        <v>48</v>
      </c>
    </row>
    <row r="18" spans="1:17" ht="12.75" customHeight="1">
      <c r="A18" s="81"/>
      <c r="B18" s="77"/>
      <c r="C18" s="93"/>
      <c r="D18" s="43" t="s">
        <v>24</v>
      </c>
      <c r="E18" s="96"/>
      <c r="F18" s="84"/>
      <c r="G18" s="151"/>
      <c r="H18" s="54"/>
      <c r="I18" s="55"/>
      <c r="J18" s="54"/>
      <c r="K18" s="55"/>
      <c r="L18" s="54"/>
      <c r="M18" s="55"/>
      <c r="N18" s="54"/>
      <c r="O18" s="55"/>
      <c r="P18" s="114"/>
      <c r="Q18" s="160"/>
    </row>
    <row r="19" spans="1:17" ht="12.75" customHeight="1">
      <c r="A19" s="81">
        <v>8</v>
      </c>
      <c r="B19" s="77" t="s">
        <v>9</v>
      </c>
      <c r="C19" s="155" t="s">
        <v>33</v>
      </c>
      <c r="D19" s="42" t="s">
        <v>303</v>
      </c>
      <c r="E19" s="95">
        <f>SUM(H19,J19,L19,N19)-P19</f>
        <v>450</v>
      </c>
      <c r="F19" s="157">
        <v>48</v>
      </c>
      <c r="G19" s="151" t="s">
        <v>60</v>
      </c>
      <c r="H19" s="54">
        <v>113</v>
      </c>
      <c r="I19" s="55">
        <v>12.787</v>
      </c>
      <c r="J19" s="54">
        <v>112</v>
      </c>
      <c r="K19" s="55">
        <v>12.539</v>
      </c>
      <c r="L19" s="54">
        <v>114</v>
      </c>
      <c r="M19" s="55">
        <v>12.594</v>
      </c>
      <c r="N19" s="54">
        <v>111</v>
      </c>
      <c r="O19" s="55">
        <v>12.881</v>
      </c>
      <c r="P19" s="113"/>
      <c r="Q19" s="160">
        <v>46</v>
      </c>
    </row>
    <row r="20" spans="1:17" ht="12.75" customHeight="1">
      <c r="A20" s="81"/>
      <c r="B20" s="77"/>
      <c r="C20" s="156"/>
      <c r="D20" s="43" t="s">
        <v>58</v>
      </c>
      <c r="E20" s="96"/>
      <c r="F20" s="158"/>
      <c r="G20" s="151"/>
      <c r="H20" s="54"/>
      <c r="I20" s="55"/>
      <c r="J20" s="54"/>
      <c r="K20" s="55"/>
      <c r="L20" s="54"/>
      <c r="M20" s="55"/>
      <c r="N20" s="54"/>
      <c r="O20" s="55"/>
      <c r="P20" s="114"/>
      <c r="Q20" s="160"/>
    </row>
    <row r="21" spans="1:17" ht="12.75" customHeight="1">
      <c r="A21" s="81">
        <v>9</v>
      </c>
      <c r="B21" s="77" t="s">
        <v>8</v>
      </c>
      <c r="C21" s="153" t="s">
        <v>32</v>
      </c>
      <c r="D21" s="42" t="s">
        <v>42</v>
      </c>
      <c r="E21" s="95">
        <f>SUM(H21,J21,L21,N21)-P21</f>
        <v>448</v>
      </c>
      <c r="F21" s="84">
        <v>81</v>
      </c>
      <c r="G21" s="159" t="s">
        <v>129</v>
      </c>
      <c r="H21" s="54">
        <v>114</v>
      </c>
      <c r="I21" s="55">
        <v>12.804</v>
      </c>
      <c r="J21" s="54">
        <v>113</v>
      </c>
      <c r="K21" s="98">
        <v>12.828</v>
      </c>
      <c r="L21" s="54">
        <v>110</v>
      </c>
      <c r="M21" s="98">
        <v>13.157</v>
      </c>
      <c r="N21" s="54">
        <v>111</v>
      </c>
      <c r="O21" s="55">
        <v>12.926</v>
      </c>
      <c r="P21" s="113"/>
      <c r="Q21" s="160">
        <v>44</v>
      </c>
    </row>
    <row r="22" spans="1:17" ht="12.75" customHeight="1">
      <c r="A22" s="81"/>
      <c r="B22" s="77"/>
      <c r="C22" s="154"/>
      <c r="D22" s="43" t="s">
        <v>304</v>
      </c>
      <c r="E22" s="96"/>
      <c r="F22" s="84"/>
      <c r="G22" s="159"/>
      <c r="H22" s="54"/>
      <c r="I22" s="55"/>
      <c r="J22" s="54"/>
      <c r="K22" s="99"/>
      <c r="L22" s="54"/>
      <c r="M22" s="99"/>
      <c r="N22" s="54"/>
      <c r="O22" s="55"/>
      <c r="P22" s="114"/>
      <c r="Q22" s="160"/>
    </row>
    <row r="23" spans="1:17" ht="12.75" customHeight="1">
      <c r="A23" s="81">
        <v>10</v>
      </c>
      <c r="B23" s="77" t="s">
        <v>305</v>
      </c>
      <c r="C23" s="93" t="s">
        <v>39</v>
      </c>
      <c r="D23" s="42" t="s">
        <v>306</v>
      </c>
      <c r="E23" s="95">
        <f>SUM(H23,J23,L23,N23)-P23</f>
        <v>442</v>
      </c>
      <c r="F23" s="84">
        <v>55</v>
      </c>
      <c r="G23" s="151" t="s">
        <v>60</v>
      </c>
      <c r="H23" s="54">
        <v>110</v>
      </c>
      <c r="I23" s="55">
        <v>12.841</v>
      </c>
      <c r="J23" s="54">
        <v>110</v>
      </c>
      <c r="K23" s="59">
        <v>12.874</v>
      </c>
      <c r="L23" s="54">
        <v>109</v>
      </c>
      <c r="M23" s="97">
        <v>12.986</v>
      </c>
      <c r="N23" s="54">
        <v>113</v>
      </c>
      <c r="O23" s="55">
        <v>12.851</v>
      </c>
      <c r="P23" s="115"/>
      <c r="Q23" s="160">
        <v>42</v>
      </c>
    </row>
    <row r="24" spans="1:17" ht="12.75" customHeight="1">
      <c r="A24" s="81"/>
      <c r="B24" s="77"/>
      <c r="C24" s="93"/>
      <c r="D24" s="43" t="s">
        <v>307</v>
      </c>
      <c r="E24" s="96"/>
      <c r="F24" s="84"/>
      <c r="G24" s="151"/>
      <c r="H24" s="54"/>
      <c r="I24" s="55"/>
      <c r="J24" s="54"/>
      <c r="K24" s="55"/>
      <c r="L24" s="54"/>
      <c r="M24" s="55"/>
      <c r="N24" s="54"/>
      <c r="O24" s="55"/>
      <c r="P24" s="115"/>
      <c r="Q24" s="160"/>
    </row>
    <row r="25" spans="1:17" ht="12.75" customHeight="1">
      <c r="A25" s="81">
        <v>11</v>
      </c>
      <c r="B25" s="77" t="s">
        <v>72</v>
      </c>
      <c r="C25" s="93" t="s">
        <v>88</v>
      </c>
      <c r="D25" s="42" t="s">
        <v>73</v>
      </c>
      <c r="E25" s="95">
        <f>SUM(H25,J25,L25,N25)-P25</f>
        <v>427</v>
      </c>
      <c r="F25" s="84">
        <v>37</v>
      </c>
      <c r="G25" s="151" t="s">
        <v>60</v>
      </c>
      <c r="H25" s="54">
        <v>107</v>
      </c>
      <c r="I25" s="98">
        <v>13.25</v>
      </c>
      <c r="J25" s="54">
        <v>107</v>
      </c>
      <c r="K25" s="55">
        <v>13.49</v>
      </c>
      <c r="L25" s="54">
        <v>107</v>
      </c>
      <c r="M25" s="55">
        <v>13.42</v>
      </c>
      <c r="N25" s="54">
        <v>106</v>
      </c>
      <c r="O25" s="55">
        <v>13.32</v>
      </c>
      <c r="P25" s="113"/>
      <c r="Q25" s="160">
        <v>40</v>
      </c>
    </row>
    <row r="26" spans="1:17" ht="12.75" customHeight="1">
      <c r="A26" s="81"/>
      <c r="B26" s="77"/>
      <c r="C26" s="93"/>
      <c r="D26" s="43" t="s">
        <v>308</v>
      </c>
      <c r="E26" s="96"/>
      <c r="F26" s="84"/>
      <c r="G26" s="151"/>
      <c r="H26" s="54"/>
      <c r="I26" s="99"/>
      <c r="J26" s="54"/>
      <c r="K26" s="55"/>
      <c r="L26" s="54"/>
      <c r="M26" s="55"/>
      <c r="N26" s="54"/>
      <c r="O26" s="55"/>
      <c r="P26" s="114"/>
      <c r="Q26" s="160"/>
    </row>
    <row r="27" spans="1:17" ht="12.75" customHeight="1">
      <c r="A27" s="81">
        <v>12</v>
      </c>
      <c r="B27" s="77" t="s">
        <v>230</v>
      </c>
      <c r="C27" s="93" t="s">
        <v>88</v>
      </c>
      <c r="D27" s="42" t="s">
        <v>309</v>
      </c>
      <c r="E27" s="95">
        <f>SUM(H27,J27,L27,N27)-P27</f>
        <v>419</v>
      </c>
      <c r="F27" s="84">
        <v>75</v>
      </c>
      <c r="G27" s="151" t="s">
        <v>60</v>
      </c>
      <c r="H27" s="54">
        <v>107</v>
      </c>
      <c r="I27" s="55">
        <v>13.317</v>
      </c>
      <c r="J27" s="54">
        <v>103</v>
      </c>
      <c r="K27" s="55">
        <v>13.491</v>
      </c>
      <c r="L27" s="54">
        <v>104</v>
      </c>
      <c r="M27" s="55">
        <v>13.511</v>
      </c>
      <c r="N27" s="54">
        <v>105</v>
      </c>
      <c r="O27" s="55">
        <v>13.476</v>
      </c>
      <c r="P27" s="115"/>
      <c r="Q27" s="160">
        <v>38</v>
      </c>
    </row>
    <row r="28" spans="1:17" ht="12.75" customHeight="1">
      <c r="A28" s="81"/>
      <c r="B28" s="77"/>
      <c r="C28" s="93"/>
      <c r="D28" s="43" t="s">
        <v>310</v>
      </c>
      <c r="E28" s="96"/>
      <c r="F28" s="84"/>
      <c r="G28" s="151"/>
      <c r="H28" s="54"/>
      <c r="I28" s="55"/>
      <c r="J28" s="54"/>
      <c r="K28" s="55"/>
      <c r="L28" s="54"/>
      <c r="M28" s="55"/>
      <c r="N28" s="54"/>
      <c r="O28" s="55"/>
      <c r="P28" s="115"/>
      <c r="Q28" s="160"/>
    </row>
    <row r="29" spans="1:17" ht="12.75" customHeight="1">
      <c r="A29" s="81">
        <v>13</v>
      </c>
      <c r="B29" s="77" t="s">
        <v>63</v>
      </c>
      <c r="C29" s="93" t="s">
        <v>311</v>
      </c>
      <c r="D29" s="42" t="s">
        <v>83</v>
      </c>
      <c r="E29" s="95">
        <f>SUM(H29,J29,L29,N29)-P29</f>
        <v>412</v>
      </c>
      <c r="F29" s="84">
        <v>80</v>
      </c>
      <c r="G29" s="151" t="s">
        <v>60</v>
      </c>
      <c r="H29" s="54">
        <v>109</v>
      </c>
      <c r="I29" s="55">
        <v>12.936</v>
      </c>
      <c r="J29" s="54">
        <v>106</v>
      </c>
      <c r="K29" s="55">
        <v>13.295</v>
      </c>
      <c r="L29" s="54">
        <v>93</v>
      </c>
      <c r="M29" s="55">
        <v>13.044</v>
      </c>
      <c r="N29" s="54">
        <v>104</v>
      </c>
      <c r="O29" s="55">
        <v>13.544</v>
      </c>
      <c r="P29" s="115"/>
      <c r="Q29" s="160">
        <v>36</v>
      </c>
    </row>
    <row r="30" spans="1:17" ht="12.75" customHeight="1">
      <c r="A30" s="81"/>
      <c r="B30" s="77"/>
      <c r="C30" s="93"/>
      <c r="D30" s="43" t="s">
        <v>84</v>
      </c>
      <c r="E30" s="96"/>
      <c r="F30" s="84"/>
      <c r="G30" s="151"/>
      <c r="H30" s="54"/>
      <c r="I30" s="55"/>
      <c r="J30" s="54"/>
      <c r="K30" s="55"/>
      <c r="L30" s="54"/>
      <c r="M30" s="55"/>
      <c r="N30" s="54"/>
      <c r="O30" s="55"/>
      <c r="P30" s="115"/>
      <c r="Q30" s="160"/>
    </row>
    <row r="31" spans="1:17" ht="12.75" customHeight="1">
      <c r="A31" s="81">
        <v>14</v>
      </c>
      <c r="B31" s="77" t="s">
        <v>312</v>
      </c>
      <c r="C31" s="93" t="s">
        <v>39</v>
      </c>
      <c r="D31" s="44" t="s">
        <v>313</v>
      </c>
      <c r="E31" s="95">
        <f>SUM(H31,J31,L31,N31)-P31</f>
        <v>410</v>
      </c>
      <c r="F31" s="84">
        <v>81</v>
      </c>
      <c r="G31" s="151" t="s">
        <v>60</v>
      </c>
      <c r="H31" s="54">
        <v>106</v>
      </c>
      <c r="I31" s="55">
        <v>13.339</v>
      </c>
      <c r="J31" s="54">
        <v>99</v>
      </c>
      <c r="K31" s="55">
        <v>13.695</v>
      </c>
      <c r="L31" s="54">
        <v>101</v>
      </c>
      <c r="M31" s="55">
        <v>13.791</v>
      </c>
      <c r="N31" s="54">
        <v>104</v>
      </c>
      <c r="O31" s="55">
        <v>13.614</v>
      </c>
      <c r="P31" s="115"/>
      <c r="Q31" s="160">
        <v>34</v>
      </c>
    </row>
    <row r="32" spans="1:17" ht="12.75" customHeight="1">
      <c r="A32" s="81"/>
      <c r="B32" s="77"/>
      <c r="C32" s="93"/>
      <c r="D32" s="44" t="s">
        <v>314</v>
      </c>
      <c r="E32" s="96"/>
      <c r="F32" s="84"/>
      <c r="G32" s="151"/>
      <c r="H32" s="54"/>
      <c r="I32" s="55"/>
      <c r="J32" s="54"/>
      <c r="K32" s="55"/>
      <c r="L32" s="54"/>
      <c r="M32" s="55"/>
      <c r="N32" s="54"/>
      <c r="O32" s="55"/>
      <c r="P32" s="115"/>
      <c r="Q32" s="160"/>
    </row>
    <row r="33" spans="1:17" ht="12.75" customHeight="1">
      <c r="A33" s="81">
        <v>15</v>
      </c>
      <c r="B33" s="77" t="s">
        <v>315</v>
      </c>
      <c r="C33" s="93" t="s">
        <v>88</v>
      </c>
      <c r="D33" s="42" t="s">
        <v>70</v>
      </c>
      <c r="E33" s="95">
        <f>SUM(H33,J33,L33,N33)-P33</f>
        <v>409</v>
      </c>
      <c r="F33" s="84">
        <v>66</v>
      </c>
      <c r="G33" s="151" t="s">
        <v>60</v>
      </c>
      <c r="H33" s="54">
        <v>102</v>
      </c>
      <c r="I33" s="55">
        <v>13.284</v>
      </c>
      <c r="J33" s="54">
        <v>102</v>
      </c>
      <c r="K33" s="55">
        <v>13.06</v>
      </c>
      <c r="L33" s="54">
        <v>106</v>
      </c>
      <c r="M33" s="55">
        <v>13.329</v>
      </c>
      <c r="N33" s="54">
        <v>99</v>
      </c>
      <c r="O33" s="55">
        <v>13.15</v>
      </c>
      <c r="P33" s="113"/>
      <c r="Q33" s="160">
        <v>32</v>
      </c>
    </row>
    <row r="34" spans="1:17" ht="12.75" customHeight="1">
      <c r="A34" s="81"/>
      <c r="B34" s="77"/>
      <c r="C34" s="93"/>
      <c r="D34" s="43" t="s">
        <v>71</v>
      </c>
      <c r="E34" s="96"/>
      <c r="F34" s="84"/>
      <c r="G34" s="151"/>
      <c r="H34" s="54"/>
      <c r="I34" s="55"/>
      <c r="J34" s="54"/>
      <c r="K34" s="55"/>
      <c r="L34" s="54"/>
      <c r="M34" s="55"/>
      <c r="N34" s="54"/>
      <c r="O34" s="55"/>
      <c r="P34" s="114"/>
      <c r="Q34" s="160"/>
    </row>
    <row r="35" spans="1:17" ht="12.75" customHeight="1">
      <c r="A35" s="81">
        <v>16</v>
      </c>
      <c r="B35" s="77" t="s">
        <v>162</v>
      </c>
      <c r="C35" s="93" t="s">
        <v>33</v>
      </c>
      <c r="D35" s="42" t="s">
        <v>137</v>
      </c>
      <c r="E35" s="95">
        <f>SUM(H35,J35,L35,N35)-P35</f>
        <v>406</v>
      </c>
      <c r="F35" s="84">
        <v>24</v>
      </c>
      <c r="G35" s="151" t="s">
        <v>60</v>
      </c>
      <c r="H35" s="54">
        <v>100</v>
      </c>
      <c r="I35" s="55">
        <v>13.286</v>
      </c>
      <c r="J35" s="54">
        <v>108</v>
      </c>
      <c r="K35" s="59">
        <v>12.731</v>
      </c>
      <c r="L35" s="54">
        <v>103</v>
      </c>
      <c r="M35" s="55">
        <v>12.847</v>
      </c>
      <c r="N35" s="54">
        <v>95</v>
      </c>
      <c r="O35" s="55">
        <v>13.647</v>
      </c>
      <c r="P35" s="115"/>
      <c r="Q35" s="160">
        <v>30</v>
      </c>
    </row>
    <row r="36" spans="1:17" ht="12.75" customHeight="1">
      <c r="A36" s="81"/>
      <c r="B36" s="77"/>
      <c r="C36" s="93"/>
      <c r="D36" s="43" t="s">
        <v>316</v>
      </c>
      <c r="E36" s="96"/>
      <c r="F36" s="84"/>
      <c r="G36" s="151"/>
      <c r="H36" s="54"/>
      <c r="I36" s="55"/>
      <c r="J36" s="54"/>
      <c r="K36" s="55"/>
      <c r="L36" s="54"/>
      <c r="M36" s="55"/>
      <c r="N36" s="54"/>
      <c r="O36" s="55"/>
      <c r="P36" s="115"/>
      <c r="Q36" s="160"/>
    </row>
    <row r="37" spans="1:17" ht="12.75" customHeight="1">
      <c r="A37" s="81">
        <v>17</v>
      </c>
      <c r="B37" s="77" t="s">
        <v>125</v>
      </c>
      <c r="C37" s="91" t="s">
        <v>32</v>
      </c>
      <c r="D37" s="42" t="s">
        <v>65</v>
      </c>
      <c r="E37" s="95">
        <f>SUM(H37,J37,L37,N37)-P37</f>
        <v>393</v>
      </c>
      <c r="F37" s="84">
        <v>92</v>
      </c>
      <c r="G37" s="159" t="s">
        <v>14</v>
      </c>
      <c r="H37" s="54">
        <v>98</v>
      </c>
      <c r="I37" s="55">
        <v>14.144</v>
      </c>
      <c r="J37" s="54">
        <v>98</v>
      </c>
      <c r="K37" s="55">
        <v>13.838</v>
      </c>
      <c r="L37" s="54">
        <v>98</v>
      </c>
      <c r="M37" s="55">
        <v>13.838</v>
      </c>
      <c r="N37" s="54">
        <v>99</v>
      </c>
      <c r="O37" s="55">
        <v>13.796</v>
      </c>
      <c r="P37" s="113"/>
      <c r="Q37" s="160">
        <v>28</v>
      </c>
    </row>
    <row r="38" spans="1:17" ht="12.75" customHeight="1">
      <c r="A38" s="81"/>
      <c r="B38" s="77"/>
      <c r="C38" s="91"/>
      <c r="D38" s="43" t="s">
        <v>317</v>
      </c>
      <c r="E38" s="96"/>
      <c r="F38" s="84"/>
      <c r="G38" s="159"/>
      <c r="H38" s="54"/>
      <c r="I38" s="55"/>
      <c r="J38" s="54"/>
      <c r="K38" s="55"/>
      <c r="L38" s="54"/>
      <c r="M38" s="55"/>
      <c r="N38" s="54"/>
      <c r="O38" s="55"/>
      <c r="P38" s="114"/>
      <c r="Q38" s="160"/>
    </row>
    <row r="39" spans="1:17" ht="12.75" customHeight="1">
      <c r="A39" s="81">
        <v>18</v>
      </c>
      <c r="B39" s="77" t="s">
        <v>318</v>
      </c>
      <c r="C39" s="93" t="s">
        <v>34</v>
      </c>
      <c r="D39" s="42" t="s">
        <v>319</v>
      </c>
      <c r="E39" s="95">
        <f>SUM(H39,J39,L39,N39)-P39</f>
        <v>367</v>
      </c>
      <c r="F39" s="84">
        <v>5</v>
      </c>
      <c r="G39" s="151" t="s">
        <v>14</v>
      </c>
      <c r="H39" s="54">
        <v>94</v>
      </c>
      <c r="I39" s="55">
        <v>13.324</v>
      </c>
      <c r="J39" s="54">
        <v>93</v>
      </c>
      <c r="K39" s="55">
        <v>13.716</v>
      </c>
      <c r="L39" s="54">
        <v>94</v>
      </c>
      <c r="M39" s="55">
        <v>13.359</v>
      </c>
      <c r="N39" s="54">
        <v>86</v>
      </c>
      <c r="O39" s="55">
        <v>14.227</v>
      </c>
      <c r="P39" s="113"/>
      <c r="Q39" s="160">
        <v>26</v>
      </c>
    </row>
    <row r="40" spans="1:17" ht="12.75" customHeight="1">
      <c r="A40" s="81"/>
      <c r="B40" s="77"/>
      <c r="C40" s="93"/>
      <c r="D40" s="43" t="s">
        <v>59</v>
      </c>
      <c r="E40" s="96"/>
      <c r="F40" s="84"/>
      <c r="G40" s="151"/>
      <c r="H40" s="54"/>
      <c r="I40" s="55"/>
      <c r="J40" s="54"/>
      <c r="K40" s="55"/>
      <c r="L40" s="54"/>
      <c r="M40" s="55"/>
      <c r="N40" s="54"/>
      <c r="O40" s="55"/>
      <c r="P40" s="114"/>
      <c r="Q40" s="160"/>
    </row>
    <row r="41" ht="12.75" customHeight="1">
      <c r="G41" s="1"/>
    </row>
    <row r="42" ht="12.75" customHeight="1">
      <c r="G42" s="1"/>
    </row>
    <row r="43" ht="12.75" customHeight="1">
      <c r="G43" s="1"/>
    </row>
    <row r="44" ht="12.75" customHeight="1">
      <c r="G44" s="1"/>
    </row>
    <row r="45" ht="12.75" customHeight="1">
      <c r="G45" s="1"/>
    </row>
    <row r="46" ht="12.75" customHeight="1">
      <c r="G46" s="1"/>
    </row>
    <row r="47" ht="12.75" customHeight="1">
      <c r="G47" s="1"/>
    </row>
    <row r="48" ht="12.75" customHeight="1">
      <c r="G48" s="1"/>
    </row>
    <row r="49" ht="12.75" customHeight="1">
      <c r="G49" s="1"/>
    </row>
    <row r="50" ht="12.75" customHeight="1">
      <c r="G50" s="1"/>
    </row>
    <row r="51" ht="12.75" customHeight="1">
      <c r="G51" s="1"/>
    </row>
    <row r="52" ht="12.75" customHeight="1">
      <c r="G52" s="1"/>
    </row>
    <row r="53" ht="12.75" customHeight="1">
      <c r="G53" s="1"/>
    </row>
    <row r="54" ht="12.75" customHeight="1">
      <c r="G54" s="1"/>
    </row>
    <row r="55" ht="12.75">
      <c r="G55" s="1"/>
    </row>
    <row r="56" ht="12.75">
      <c r="G56" s="1"/>
    </row>
  </sheetData>
  <sheetProtection/>
  <mergeCells count="305">
    <mergeCell ref="Q37:Q38"/>
    <mergeCell ref="Q39:Q40"/>
    <mergeCell ref="Q29:Q30"/>
    <mergeCell ref="Q31:Q32"/>
    <mergeCell ref="Q33:Q34"/>
    <mergeCell ref="Q35:Q36"/>
    <mergeCell ref="Q21:Q22"/>
    <mergeCell ref="Q23:Q24"/>
    <mergeCell ref="Q25:Q26"/>
    <mergeCell ref="Q27:Q28"/>
    <mergeCell ref="Q13:Q14"/>
    <mergeCell ref="Q15:Q16"/>
    <mergeCell ref="Q17:Q18"/>
    <mergeCell ref="Q19:Q20"/>
    <mergeCell ref="Q5:Q6"/>
    <mergeCell ref="Q7:Q8"/>
    <mergeCell ref="Q9:Q10"/>
    <mergeCell ref="Q11:Q12"/>
    <mergeCell ref="P39:P40"/>
    <mergeCell ref="H39:H40"/>
    <mergeCell ref="I39:I40"/>
    <mergeCell ref="J39:J40"/>
    <mergeCell ref="K39:K40"/>
    <mergeCell ref="L39:L40"/>
    <mergeCell ref="M39:M40"/>
    <mergeCell ref="F39:F40"/>
    <mergeCell ref="G39:G40"/>
    <mergeCell ref="N39:N40"/>
    <mergeCell ref="O39:O40"/>
    <mergeCell ref="A39:A40"/>
    <mergeCell ref="B39:B40"/>
    <mergeCell ref="C39:C40"/>
    <mergeCell ref="E39:E40"/>
    <mergeCell ref="O37:O38"/>
    <mergeCell ref="P37:P38"/>
    <mergeCell ref="I37:I38"/>
    <mergeCell ref="J37:J38"/>
    <mergeCell ref="K37:K38"/>
    <mergeCell ref="L37:L38"/>
    <mergeCell ref="P35:P36"/>
    <mergeCell ref="A37:A38"/>
    <mergeCell ref="B37:B38"/>
    <mergeCell ref="C37:C38"/>
    <mergeCell ref="E37:E38"/>
    <mergeCell ref="F37:F38"/>
    <mergeCell ref="G37:G38"/>
    <mergeCell ref="H37:H38"/>
    <mergeCell ref="M37:M38"/>
    <mergeCell ref="N37:N38"/>
    <mergeCell ref="F35:F36"/>
    <mergeCell ref="G35:G36"/>
    <mergeCell ref="H35:H36"/>
    <mergeCell ref="I35:I36"/>
    <mergeCell ref="N35:N36"/>
    <mergeCell ref="O35:O36"/>
    <mergeCell ref="A35:A36"/>
    <mergeCell ref="B35:B36"/>
    <mergeCell ref="C35:C36"/>
    <mergeCell ref="E35:E36"/>
    <mergeCell ref="M33:M34"/>
    <mergeCell ref="N33:N34"/>
    <mergeCell ref="J35:J36"/>
    <mergeCell ref="K35:K36"/>
    <mergeCell ref="L35:L36"/>
    <mergeCell ref="M35:M36"/>
    <mergeCell ref="G33:G34"/>
    <mergeCell ref="H33:H34"/>
    <mergeCell ref="O33:O34"/>
    <mergeCell ref="P33:P34"/>
    <mergeCell ref="I33:I34"/>
    <mergeCell ref="J33:J34"/>
    <mergeCell ref="K33:K34"/>
    <mergeCell ref="L33:L34"/>
    <mergeCell ref="H31:H32"/>
    <mergeCell ref="I31:I32"/>
    <mergeCell ref="N31:N32"/>
    <mergeCell ref="O31:O32"/>
    <mergeCell ref="P31:P32"/>
    <mergeCell ref="A33:A34"/>
    <mergeCell ref="B33:B34"/>
    <mergeCell ref="C33:C34"/>
    <mergeCell ref="E33:E34"/>
    <mergeCell ref="F33:F34"/>
    <mergeCell ref="M29:M30"/>
    <mergeCell ref="N29:N30"/>
    <mergeCell ref="J31:J32"/>
    <mergeCell ref="K31:K32"/>
    <mergeCell ref="L31:L32"/>
    <mergeCell ref="M31:M32"/>
    <mergeCell ref="I29:I30"/>
    <mergeCell ref="J29:J30"/>
    <mergeCell ref="K29:K30"/>
    <mergeCell ref="L29:L30"/>
    <mergeCell ref="A31:A32"/>
    <mergeCell ref="B31:B32"/>
    <mergeCell ref="C31:C32"/>
    <mergeCell ref="E31:E32"/>
    <mergeCell ref="F31:F32"/>
    <mergeCell ref="G31:G32"/>
    <mergeCell ref="P27:P28"/>
    <mergeCell ref="A29:A30"/>
    <mergeCell ref="B29:B30"/>
    <mergeCell ref="C29:C30"/>
    <mergeCell ref="E29:E30"/>
    <mergeCell ref="F29:F30"/>
    <mergeCell ref="G29:G30"/>
    <mergeCell ref="H29:H30"/>
    <mergeCell ref="O29:O30"/>
    <mergeCell ref="P29:P30"/>
    <mergeCell ref="F27:F28"/>
    <mergeCell ref="G27:G28"/>
    <mergeCell ref="H27:H28"/>
    <mergeCell ref="I27:I28"/>
    <mergeCell ref="N27:N28"/>
    <mergeCell ref="O27:O28"/>
    <mergeCell ref="A27:A28"/>
    <mergeCell ref="B27:B28"/>
    <mergeCell ref="C27:C28"/>
    <mergeCell ref="E27:E28"/>
    <mergeCell ref="M25:M26"/>
    <mergeCell ref="N25:N26"/>
    <mergeCell ref="J27:J28"/>
    <mergeCell ref="K27:K28"/>
    <mergeCell ref="L27:L28"/>
    <mergeCell ref="M27:M28"/>
    <mergeCell ref="G25:G26"/>
    <mergeCell ref="H25:H26"/>
    <mergeCell ref="O25:O26"/>
    <mergeCell ref="P25:P26"/>
    <mergeCell ref="I25:I26"/>
    <mergeCell ref="J25:J26"/>
    <mergeCell ref="K25:K26"/>
    <mergeCell ref="L25:L26"/>
    <mergeCell ref="H23:H24"/>
    <mergeCell ref="I23:I24"/>
    <mergeCell ref="N23:N24"/>
    <mergeCell ref="O23:O24"/>
    <mergeCell ref="P23:P24"/>
    <mergeCell ref="A25:A26"/>
    <mergeCell ref="B25:B26"/>
    <mergeCell ref="C25:C26"/>
    <mergeCell ref="E25:E26"/>
    <mergeCell ref="F25:F26"/>
    <mergeCell ref="M21:M22"/>
    <mergeCell ref="N21:N22"/>
    <mergeCell ref="J23:J24"/>
    <mergeCell ref="K23:K24"/>
    <mergeCell ref="L23:L24"/>
    <mergeCell ref="M23:M24"/>
    <mergeCell ref="I21:I22"/>
    <mergeCell ref="J21:J22"/>
    <mergeCell ref="K21:K22"/>
    <mergeCell ref="L21:L22"/>
    <mergeCell ref="A23:A24"/>
    <mergeCell ref="B23:B24"/>
    <mergeCell ref="C23:C24"/>
    <mergeCell ref="E23:E24"/>
    <mergeCell ref="F23:F24"/>
    <mergeCell ref="G23:G24"/>
    <mergeCell ref="P19:P20"/>
    <mergeCell ref="A21:A22"/>
    <mergeCell ref="B21:B22"/>
    <mergeCell ref="C21:C22"/>
    <mergeCell ref="E21:E22"/>
    <mergeCell ref="F21:F22"/>
    <mergeCell ref="G21:G22"/>
    <mergeCell ref="H21:H22"/>
    <mergeCell ref="O21:O22"/>
    <mergeCell ref="P21:P22"/>
    <mergeCell ref="F19:F20"/>
    <mergeCell ref="G19:G20"/>
    <mergeCell ref="H19:H20"/>
    <mergeCell ref="I19:I20"/>
    <mergeCell ref="N19:N20"/>
    <mergeCell ref="O19:O20"/>
    <mergeCell ref="A19:A20"/>
    <mergeCell ref="B19:B20"/>
    <mergeCell ref="C19:C20"/>
    <mergeCell ref="E19:E20"/>
    <mergeCell ref="M17:M18"/>
    <mergeCell ref="N17:N18"/>
    <mergeCell ref="J19:J20"/>
    <mergeCell ref="K19:K20"/>
    <mergeCell ref="L19:L20"/>
    <mergeCell ref="M19:M20"/>
    <mergeCell ref="G17:G18"/>
    <mergeCell ref="H17:H18"/>
    <mergeCell ref="O17:O18"/>
    <mergeCell ref="P17:P18"/>
    <mergeCell ref="I17:I18"/>
    <mergeCell ref="J17:J18"/>
    <mergeCell ref="K17:K18"/>
    <mergeCell ref="L17:L18"/>
    <mergeCell ref="H15:H16"/>
    <mergeCell ref="I15:I16"/>
    <mergeCell ref="N15:N16"/>
    <mergeCell ref="O15:O16"/>
    <mergeCell ref="P15:P16"/>
    <mergeCell ref="A17:A18"/>
    <mergeCell ref="B17:B18"/>
    <mergeCell ref="C17:C18"/>
    <mergeCell ref="E17:E18"/>
    <mergeCell ref="F17:F18"/>
    <mergeCell ref="M13:M14"/>
    <mergeCell ref="N13:N14"/>
    <mergeCell ref="J15:J16"/>
    <mergeCell ref="K15:K16"/>
    <mergeCell ref="L15:L16"/>
    <mergeCell ref="M15:M16"/>
    <mergeCell ref="I13:I14"/>
    <mergeCell ref="J13:J14"/>
    <mergeCell ref="K13:K14"/>
    <mergeCell ref="L13:L14"/>
    <mergeCell ref="A15:A16"/>
    <mergeCell ref="B15:B16"/>
    <mergeCell ref="C15:C16"/>
    <mergeCell ref="E15:E16"/>
    <mergeCell ref="F15:F16"/>
    <mergeCell ref="G15:G16"/>
    <mergeCell ref="P11:P12"/>
    <mergeCell ref="A13:A14"/>
    <mergeCell ref="B13:B14"/>
    <mergeCell ref="C13:C14"/>
    <mergeCell ref="E13:E14"/>
    <mergeCell ref="F13:F14"/>
    <mergeCell ref="G13:G14"/>
    <mergeCell ref="H13:H14"/>
    <mergeCell ref="O13:O14"/>
    <mergeCell ref="P13:P14"/>
    <mergeCell ref="F11:F12"/>
    <mergeCell ref="G11:G12"/>
    <mergeCell ref="H11:H12"/>
    <mergeCell ref="I11:I12"/>
    <mergeCell ref="N11:N12"/>
    <mergeCell ref="O11:O12"/>
    <mergeCell ref="A11:A12"/>
    <mergeCell ref="B11:B12"/>
    <mergeCell ref="C11:C12"/>
    <mergeCell ref="E11:E12"/>
    <mergeCell ref="M9:M10"/>
    <mergeCell ref="N9:N10"/>
    <mergeCell ref="J11:J12"/>
    <mergeCell ref="K11:K12"/>
    <mergeCell ref="L11:L12"/>
    <mergeCell ref="M11:M12"/>
    <mergeCell ref="G9:G10"/>
    <mergeCell ref="H9:H10"/>
    <mergeCell ref="O9:O10"/>
    <mergeCell ref="P9:P10"/>
    <mergeCell ref="I9:I10"/>
    <mergeCell ref="J9:J10"/>
    <mergeCell ref="K9:K10"/>
    <mergeCell ref="L9:L10"/>
    <mergeCell ref="H7:H8"/>
    <mergeCell ref="I7:I8"/>
    <mergeCell ref="N7:N8"/>
    <mergeCell ref="O7:O8"/>
    <mergeCell ref="P7:P8"/>
    <mergeCell ref="A9:A10"/>
    <mergeCell ref="B9:B10"/>
    <mergeCell ref="C9:C10"/>
    <mergeCell ref="E9:E10"/>
    <mergeCell ref="F9:F10"/>
    <mergeCell ref="M5:M6"/>
    <mergeCell ref="N5:N6"/>
    <mergeCell ref="J7:J8"/>
    <mergeCell ref="K7:K8"/>
    <mergeCell ref="L7:L8"/>
    <mergeCell ref="M7:M8"/>
    <mergeCell ref="I5:I6"/>
    <mergeCell ref="J5:J6"/>
    <mergeCell ref="K5:K6"/>
    <mergeCell ref="L5:L6"/>
    <mergeCell ref="A7:A8"/>
    <mergeCell ref="B7:B8"/>
    <mergeCell ref="C7:C8"/>
    <mergeCell ref="E7:E8"/>
    <mergeCell ref="F7:F8"/>
    <mergeCell ref="G7:G8"/>
    <mergeCell ref="P3:P4"/>
    <mergeCell ref="A5:A6"/>
    <mergeCell ref="B5:B6"/>
    <mergeCell ref="C5:C6"/>
    <mergeCell ref="E5:E6"/>
    <mergeCell ref="F5:F6"/>
    <mergeCell ref="G5:G6"/>
    <mergeCell ref="H5:H6"/>
    <mergeCell ref="O5:O6"/>
    <mergeCell ref="P5:P6"/>
    <mergeCell ref="L3:L4"/>
    <mergeCell ref="M3:M4"/>
    <mergeCell ref="A2:P2"/>
    <mergeCell ref="A3:A4"/>
    <mergeCell ref="B3:B4"/>
    <mergeCell ref="C3:C4"/>
    <mergeCell ref="D3:D4"/>
    <mergeCell ref="E3:E4"/>
    <mergeCell ref="N3:N4"/>
    <mergeCell ref="O3:O4"/>
    <mergeCell ref="F3:F4"/>
    <mergeCell ref="G3:G4"/>
    <mergeCell ref="H3:H4"/>
    <mergeCell ref="I3:I4"/>
    <mergeCell ref="J3:J4"/>
    <mergeCell ref="K3:K4"/>
  </mergeCells>
  <printOptions/>
  <pageMargins left="1.1811023622047245" right="0.2362204724409449" top="0.3937007874015748" bottom="0" header="0.31496062992125984" footer="0.31496062992125984"/>
  <pageSetup horizontalDpi="600" verticalDpi="600" orientation="landscape" paperSize="9" scale="9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52"/>
  <sheetViews>
    <sheetView zoomScalePageLayoutView="0" workbookViewId="0" topLeftCell="A1">
      <selection activeCell="D25" sqref="D25:D26"/>
    </sheetView>
  </sheetViews>
  <sheetFormatPr defaultColWidth="11.421875" defaultRowHeight="12.75"/>
  <cols>
    <col min="1" max="1" width="4.28125" style="1" customWidth="1"/>
    <col min="2" max="2" width="13.00390625" style="1" customWidth="1"/>
    <col min="3" max="3" width="12.7109375" style="1" customWidth="1"/>
    <col min="4" max="4" width="14.7109375" style="30" customWidth="1"/>
    <col min="5" max="5" width="8.00390625" style="1" customWidth="1"/>
    <col min="6" max="6" width="6.00390625" style="1" customWidth="1"/>
    <col min="7" max="7" width="8.57421875" style="2" customWidth="1"/>
    <col min="8" max="8" width="5.7109375" style="1" customWidth="1"/>
    <col min="9" max="9" width="6.7109375" style="1" customWidth="1"/>
    <col min="10" max="10" width="5.7109375" style="1" customWidth="1"/>
    <col min="11" max="11" width="6.7109375" style="1" customWidth="1"/>
    <col min="12" max="12" width="5.7109375" style="1" customWidth="1"/>
    <col min="13" max="13" width="6.7109375" style="1" customWidth="1"/>
    <col min="14" max="14" width="5.7109375" style="1" customWidth="1"/>
    <col min="15" max="15" width="6.7109375" style="1" customWidth="1"/>
    <col min="16" max="16" width="8.00390625" style="1" customWidth="1"/>
    <col min="17" max="16384" width="11.421875" style="1" customWidth="1"/>
  </cols>
  <sheetData>
    <row r="1" ht="69" customHeight="1"/>
    <row r="2" spans="1:16" ht="15.75">
      <c r="A2" s="63" t="s">
        <v>325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</row>
    <row r="3" spans="1:17" ht="12" customHeight="1">
      <c r="A3" s="71" t="s">
        <v>5</v>
      </c>
      <c r="B3" s="71" t="s">
        <v>267</v>
      </c>
      <c r="C3" s="71" t="s">
        <v>3</v>
      </c>
      <c r="D3" s="111" t="s">
        <v>268</v>
      </c>
      <c r="E3" s="71" t="s">
        <v>7</v>
      </c>
      <c r="F3" s="71" t="s">
        <v>0</v>
      </c>
      <c r="G3" s="71" t="s">
        <v>269</v>
      </c>
      <c r="H3" s="110">
        <v>1</v>
      </c>
      <c r="I3" s="57" t="s">
        <v>6</v>
      </c>
      <c r="J3" s="110">
        <v>2</v>
      </c>
      <c r="K3" s="57" t="s">
        <v>6</v>
      </c>
      <c r="L3" s="110">
        <v>3</v>
      </c>
      <c r="M3" s="57" t="s">
        <v>6</v>
      </c>
      <c r="N3" s="110">
        <v>4</v>
      </c>
      <c r="O3" s="57" t="s">
        <v>6</v>
      </c>
      <c r="P3" s="116" t="s">
        <v>266</v>
      </c>
      <c r="Q3" s="2"/>
    </row>
    <row r="4" spans="1:17" ht="12" customHeight="1">
      <c r="A4" s="71"/>
      <c r="B4" s="71"/>
      <c r="C4" s="71"/>
      <c r="D4" s="112"/>
      <c r="E4" s="71"/>
      <c r="F4" s="71"/>
      <c r="G4" s="71"/>
      <c r="H4" s="110"/>
      <c r="I4" s="57"/>
      <c r="J4" s="110"/>
      <c r="K4" s="57"/>
      <c r="L4" s="110"/>
      <c r="M4" s="57"/>
      <c r="N4" s="110"/>
      <c r="O4" s="57"/>
      <c r="P4" s="116"/>
      <c r="Q4" s="2"/>
    </row>
    <row r="5" spans="1:17" ht="12" customHeight="1">
      <c r="A5" s="81">
        <v>1</v>
      </c>
      <c r="B5" s="77" t="s">
        <v>297</v>
      </c>
      <c r="C5" s="91" t="s">
        <v>39</v>
      </c>
      <c r="D5" s="42" t="s">
        <v>298</v>
      </c>
      <c r="E5" s="95">
        <f>SUM(H5,J5,L5,N5)-P5</f>
        <v>428</v>
      </c>
      <c r="F5" s="161">
        <v>34</v>
      </c>
      <c r="G5" s="159" t="s">
        <v>60</v>
      </c>
      <c r="H5" s="54">
        <v>103</v>
      </c>
      <c r="I5" s="55">
        <v>14.49</v>
      </c>
      <c r="J5" s="100">
        <v>108</v>
      </c>
      <c r="K5" s="59">
        <v>14.098</v>
      </c>
      <c r="L5" s="100">
        <v>107</v>
      </c>
      <c r="M5" s="101">
        <v>14.249</v>
      </c>
      <c r="N5" s="54">
        <v>110</v>
      </c>
      <c r="O5" s="55">
        <v>13.84</v>
      </c>
      <c r="P5" s="115"/>
      <c r="Q5" s="2"/>
    </row>
    <row r="6" spans="1:17" ht="12" customHeight="1">
      <c r="A6" s="81"/>
      <c r="B6" s="77"/>
      <c r="C6" s="91"/>
      <c r="D6" s="43" t="s">
        <v>299</v>
      </c>
      <c r="E6" s="96"/>
      <c r="F6" s="161"/>
      <c r="G6" s="159"/>
      <c r="H6" s="54"/>
      <c r="I6" s="55"/>
      <c r="J6" s="100"/>
      <c r="K6" s="55"/>
      <c r="L6" s="100"/>
      <c r="M6" s="101"/>
      <c r="N6" s="54"/>
      <c r="O6" s="55"/>
      <c r="P6" s="115"/>
      <c r="Q6" s="2"/>
    </row>
    <row r="7" spans="1:17" ht="12.75" customHeight="1">
      <c r="A7" s="81">
        <v>2</v>
      </c>
      <c r="B7" s="77" t="s">
        <v>104</v>
      </c>
      <c r="C7" s="93" t="s">
        <v>34</v>
      </c>
      <c r="D7" s="42" t="s">
        <v>302</v>
      </c>
      <c r="E7" s="95">
        <f>SUM(H7,J7,L7,N7)-P7</f>
        <v>425</v>
      </c>
      <c r="F7" s="161">
        <v>33</v>
      </c>
      <c r="G7" s="159" t="s">
        <v>60</v>
      </c>
      <c r="H7" s="54">
        <v>104</v>
      </c>
      <c r="I7" s="55">
        <v>14.506</v>
      </c>
      <c r="J7" s="54">
        <v>105</v>
      </c>
      <c r="K7" s="55">
        <v>14.357</v>
      </c>
      <c r="L7" s="54">
        <v>106</v>
      </c>
      <c r="M7" s="98">
        <v>14.262</v>
      </c>
      <c r="N7" s="54">
        <v>110</v>
      </c>
      <c r="O7" s="55">
        <v>13.849</v>
      </c>
      <c r="P7" s="113"/>
      <c r="Q7" s="2"/>
    </row>
    <row r="8" spans="1:17" ht="12.75" customHeight="1">
      <c r="A8" s="81"/>
      <c r="B8" s="77"/>
      <c r="C8" s="93"/>
      <c r="D8" s="43" t="s">
        <v>26</v>
      </c>
      <c r="E8" s="96"/>
      <c r="F8" s="161"/>
      <c r="G8" s="159"/>
      <c r="H8" s="54"/>
      <c r="I8" s="55"/>
      <c r="J8" s="54"/>
      <c r="K8" s="55"/>
      <c r="L8" s="54"/>
      <c r="M8" s="99"/>
      <c r="N8" s="54"/>
      <c r="O8" s="55"/>
      <c r="P8" s="114"/>
      <c r="Q8" s="2"/>
    </row>
    <row r="9" spans="1:17" ht="12.75" customHeight="1">
      <c r="A9" s="81">
        <v>3</v>
      </c>
      <c r="B9" s="77" t="s">
        <v>321</v>
      </c>
      <c r="C9" s="93" t="s">
        <v>32</v>
      </c>
      <c r="D9" s="42" t="s">
        <v>19</v>
      </c>
      <c r="E9" s="95">
        <f>SUM(H9,J9,L9,N9)-P9</f>
        <v>422</v>
      </c>
      <c r="F9" s="161">
        <v>49</v>
      </c>
      <c r="G9" s="159" t="s">
        <v>60</v>
      </c>
      <c r="H9" s="54">
        <v>104</v>
      </c>
      <c r="I9" s="62">
        <v>14.683</v>
      </c>
      <c r="J9" s="54">
        <v>105</v>
      </c>
      <c r="K9" s="55">
        <v>14.303</v>
      </c>
      <c r="L9" s="54">
        <v>104</v>
      </c>
      <c r="M9" s="55">
        <v>14.293</v>
      </c>
      <c r="N9" s="54">
        <v>109</v>
      </c>
      <c r="O9" s="55">
        <v>13.809</v>
      </c>
      <c r="P9" s="113"/>
      <c r="Q9" s="2"/>
    </row>
    <row r="10" spans="1:17" ht="12.75" customHeight="1">
      <c r="A10" s="81"/>
      <c r="B10" s="77"/>
      <c r="C10" s="93"/>
      <c r="D10" s="43" t="s">
        <v>322</v>
      </c>
      <c r="E10" s="96"/>
      <c r="F10" s="161"/>
      <c r="G10" s="159"/>
      <c r="H10" s="54"/>
      <c r="I10" s="55"/>
      <c r="J10" s="54"/>
      <c r="K10" s="55"/>
      <c r="L10" s="54"/>
      <c r="M10" s="55"/>
      <c r="N10" s="54"/>
      <c r="O10" s="55"/>
      <c r="P10" s="114"/>
      <c r="Q10" s="2"/>
    </row>
    <row r="11" spans="1:17" ht="12.75" customHeight="1">
      <c r="A11" s="81">
        <v>4</v>
      </c>
      <c r="B11" s="77" t="s">
        <v>277</v>
      </c>
      <c r="C11" s="93" t="s">
        <v>32</v>
      </c>
      <c r="D11" s="42" t="s">
        <v>18</v>
      </c>
      <c r="E11" s="95">
        <f>SUM(H11,J11,L11,N11)-P11</f>
        <v>419</v>
      </c>
      <c r="F11" s="161">
        <v>23</v>
      </c>
      <c r="G11" s="159" t="s">
        <v>60</v>
      </c>
      <c r="H11" s="54">
        <v>103</v>
      </c>
      <c r="I11" s="62">
        <v>14.639</v>
      </c>
      <c r="J11" s="54">
        <v>105</v>
      </c>
      <c r="K11" s="55">
        <v>14.258</v>
      </c>
      <c r="L11" s="54">
        <v>105</v>
      </c>
      <c r="M11" s="55">
        <v>14.411</v>
      </c>
      <c r="N11" s="54">
        <v>106</v>
      </c>
      <c r="O11" s="55">
        <v>14.228</v>
      </c>
      <c r="P11" s="113"/>
      <c r="Q11" s="2"/>
    </row>
    <row r="12" spans="1:17" ht="12.75" customHeight="1">
      <c r="A12" s="81"/>
      <c r="B12" s="77"/>
      <c r="C12" s="93"/>
      <c r="D12" s="43" t="s">
        <v>24</v>
      </c>
      <c r="E12" s="96"/>
      <c r="F12" s="161"/>
      <c r="G12" s="159"/>
      <c r="H12" s="54"/>
      <c r="I12" s="55"/>
      <c r="J12" s="54"/>
      <c r="K12" s="55"/>
      <c r="L12" s="54"/>
      <c r="M12" s="55"/>
      <c r="N12" s="54"/>
      <c r="O12" s="55"/>
      <c r="P12" s="114"/>
      <c r="Q12" s="2"/>
    </row>
    <row r="13" spans="1:17" ht="12.75" customHeight="1">
      <c r="A13" s="81">
        <v>5</v>
      </c>
      <c r="B13" s="77" t="s">
        <v>13</v>
      </c>
      <c r="C13" s="93" t="s">
        <v>33</v>
      </c>
      <c r="D13" s="42" t="s">
        <v>15</v>
      </c>
      <c r="E13" s="95">
        <f>SUM(H13,J13,L13,N13)-P13</f>
        <v>418</v>
      </c>
      <c r="F13" s="161">
        <v>23</v>
      </c>
      <c r="G13" s="159" t="s">
        <v>60</v>
      </c>
      <c r="H13" s="100">
        <v>105</v>
      </c>
      <c r="I13" s="55">
        <v>14.503</v>
      </c>
      <c r="J13" s="54">
        <v>101</v>
      </c>
      <c r="K13" s="59">
        <v>14.607</v>
      </c>
      <c r="L13" s="54">
        <v>101</v>
      </c>
      <c r="M13" s="55">
        <v>14.585</v>
      </c>
      <c r="N13" s="152">
        <v>111</v>
      </c>
      <c r="O13" s="102">
        <v>13.79</v>
      </c>
      <c r="P13" s="115"/>
      <c r="Q13" s="2"/>
    </row>
    <row r="14" spans="1:17" ht="12.75" customHeight="1">
      <c r="A14" s="81"/>
      <c r="B14" s="77"/>
      <c r="C14" s="93"/>
      <c r="D14" s="43" t="s">
        <v>16</v>
      </c>
      <c r="E14" s="96"/>
      <c r="F14" s="161"/>
      <c r="G14" s="159"/>
      <c r="H14" s="100"/>
      <c r="I14" s="55"/>
      <c r="J14" s="54"/>
      <c r="K14" s="55"/>
      <c r="L14" s="54"/>
      <c r="M14" s="55"/>
      <c r="N14" s="152"/>
      <c r="O14" s="102"/>
      <c r="P14" s="115"/>
      <c r="Q14" s="2"/>
    </row>
    <row r="15" spans="1:17" ht="12.75" customHeight="1">
      <c r="A15" s="81">
        <v>6</v>
      </c>
      <c r="B15" s="77" t="s">
        <v>12</v>
      </c>
      <c r="C15" s="153" t="s">
        <v>301</v>
      </c>
      <c r="D15" s="42" t="s">
        <v>30</v>
      </c>
      <c r="E15" s="95">
        <f>SUM(H15,J15,L15,N15)-P15</f>
        <v>416</v>
      </c>
      <c r="F15" s="161">
        <v>84</v>
      </c>
      <c r="G15" s="159" t="s">
        <v>60</v>
      </c>
      <c r="H15" s="54">
        <v>103</v>
      </c>
      <c r="I15" s="55">
        <v>14.791</v>
      </c>
      <c r="J15" s="54">
        <v>107</v>
      </c>
      <c r="K15" s="105">
        <v>14.011</v>
      </c>
      <c r="L15" s="54">
        <v>102</v>
      </c>
      <c r="M15" s="98">
        <v>14.539</v>
      </c>
      <c r="N15" s="54">
        <v>104</v>
      </c>
      <c r="O15" s="55">
        <v>14.079</v>
      </c>
      <c r="P15" s="113"/>
      <c r="Q15" s="2"/>
    </row>
    <row r="16" spans="1:17" ht="12.75" customHeight="1">
      <c r="A16" s="81"/>
      <c r="B16" s="77"/>
      <c r="C16" s="154"/>
      <c r="D16" s="43" t="s">
        <v>36</v>
      </c>
      <c r="E16" s="96"/>
      <c r="F16" s="161"/>
      <c r="G16" s="159"/>
      <c r="H16" s="54"/>
      <c r="I16" s="55"/>
      <c r="J16" s="54"/>
      <c r="K16" s="106"/>
      <c r="L16" s="54"/>
      <c r="M16" s="99"/>
      <c r="N16" s="54"/>
      <c r="O16" s="55"/>
      <c r="P16" s="114"/>
      <c r="Q16" s="2"/>
    </row>
    <row r="17" spans="1:17" ht="12.75" customHeight="1">
      <c r="A17" s="81">
        <v>7</v>
      </c>
      <c r="B17" s="77" t="s">
        <v>158</v>
      </c>
      <c r="C17" s="93" t="s">
        <v>39</v>
      </c>
      <c r="D17" s="42" t="s">
        <v>300</v>
      </c>
      <c r="E17" s="95">
        <f>SUM(H17,J17,L17,N17)-P17</f>
        <v>416</v>
      </c>
      <c r="F17" s="161">
        <v>79</v>
      </c>
      <c r="G17" s="159" t="s">
        <v>60</v>
      </c>
      <c r="H17" s="100">
        <v>105</v>
      </c>
      <c r="I17" s="101">
        <v>14.48</v>
      </c>
      <c r="J17" s="54">
        <v>102</v>
      </c>
      <c r="K17" s="55">
        <v>14.602</v>
      </c>
      <c r="L17" s="54">
        <v>102</v>
      </c>
      <c r="M17" s="55">
        <v>14.53</v>
      </c>
      <c r="N17" s="54">
        <v>107</v>
      </c>
      <c r="O17" s="55">
        <v>14.071</v>
      </c>
      <c r="P17" s="115"/>
      <c r="Q17" s="2"/>
    </row>
    <row r="18" spans="1:17" ht="12.75" customHeight="1">
      <c r="A18" s="81"/>
      <c r="B18" s="77"/>
      <c r="C18" s="93"/>
      <c r="D18" s="43" t="s">
        <v>21</v>
      </c>
      <c r="E18" s="96"/>
      <c r="F18" s="161"/>
      <c r="G18" s="159"/>
      <c r="H18" s="100"/>
      <c r="I18" s="101"/>
      <c r="J18" s="54"/>
      <c r="K18" s="55"/>
      <c r="L18" s="54"/>
      <c r="M18" s="55"/>
      <c r="N18" s="54"/>
      <c r="O18" s="55"/>
      <c r="P18" s="115"/>
      <c r="Q18" s="2"/>
    </row>
    <row r="19" spans="1:17" ht="12.75" customHeight="1">
      <c r="A19" s="81">
        <v>8</v>
      </c>
      <c r="B19" s="77" t="s">
        <v>11</v>
      </c>
      <c r="C19" s="153" t="s">
        <v>301</v>
      </c>
      <c r="D19" s="42" t="s">
        <v>20</v>
      </c>
      <c r="E19" s="95">
        <f>SUM(H19,J19,L19,N19)-P19</f>
        <v>404</v>
      </c>
      <c r="F19" s="161">
        <v>45</v>
      </c>
      <c r="G19" s="159" t="s">
        <v>60</v>
      </c>
      <c r="H19" s="54">
        <v>100</v>
      </c>
      <c r="I19" s="55">
        <v>15.142</v>
      </c>
      <c r="J19" s="54">
        <v>101</v>
      </c>
      <c r="K19" s="98">
        <v>14.64</v>
      </c>
      <c r="L19" s="54">
        <v>100</v>
      </c>
      <c r="M19" s="98">
        <v>14.98</v>
      </c>
      <c r="N19" s="54">
        <v>103</v>
      </c>
      <c r="O19" s="55">
        <v>14.653</v>
      </c>
      <c r="P19" s="113"/>
      <c r="Q19" s="2"/>
    </row>
    <row r="20" spans="1:17" ht="12.75" customHeight="1">
      <c r="A20" s="81"/>
      <c r="B20" s="77"/>
      <c r="C20" s="154"/>
      <c r="D20" s="43" t="s">
        <v>29</v>
      </c>
      <c r="E20" s="96"/>
      <c r="F20" s="161"/>
      <c r="G20" s="159"/>
      <c r="H20" s="54"/>
      <c r="I20" s="55"/>
      <c r="J20" s="54"/>
      <c r="K20" s="99"/>
      <c r="L20" s="54"/>
      <c r="M20" s="99"/>
      <c r="N20" s="54"/>
      <c r="O20" s="55"/>
      <c r="P20" s="114"/>
      <c r="Q20" s="2"/>
    </row>
    <row r="21" spans="1:17" ht="12.75" customHeight="1">
      <c r="A21" s="81">
        <v>9</v>
      </c>
      <c r="B21" s="77" t="s">
        <v>151</v>
      </c>
      <c r="C21" s="93" t="s">
        <v>272</v>
      </c>
      <c r="D21" s="42" t="s">
        <v>38</v>
      </c>
      <c r="E21" s="95">
        <f>SUM(H21,J21,L21,N21)-P21</f>
        <v>400</v>
      </c>
      <c r="F21" s="161">
        <v>23</v>
      </c>
      <c r="G21" s="159" t="s">
        <v>60</v>
      </c>
      <c r="H21" s="54">
        <v>97</v>
      </c>
      <c r="I21" s="55">
        <v>15.078</v>
      </c>
      <c r="J21" s="54">
        <v>98</v>
      </c>
      <c r="K21" s="59">
        <v>15.077</v>
      </c>
      <c r="L21" s="54">
        <v>101</v>
      </c>
      <c r="M21" s="55">
        <v>14.732</v>
      </c>
      <c r="N21" s="54">
        <v>104</v>
      </c>
      <c r="O21" s="55">
        <v>14.404</v>
      </c>
      <c r="P21" s="115"/>
      <c r="Q21" s="2"/>
    </row>
    <row r="22" spans="1:17" ht="12.75" customHeight="1">
      <c r="A22" s="81"/>
      <c r="B22" s="77"/>
      <c r="C22" s="93"/>
      <c r="D22" s="43" t="s">
        <v>207</v>
      </c>
      <c r="E22" s="96"/>
      <c r="F22" s="161"/>
      <c r="G22" s="159"/>
      <c r="H22" s="54"/>
      <c r="I22" s="55"/>
      <c r="J22" s="54"/>
      <c r="K22" s="55"/>
      <c r="L22" s="54"/>
      <c r="M22" s="55"/>
      <c r="N22" s="54"/>
      <c r="O22" s="55"/>
      <c r="P22" s="115"/>
      <c r="Q22" s="2"/>
    </row>
    <row r="23" spans="1:17" ht="12.75" customHeight="1">
      <c r="A23" s="81">
        <v>10</v>
      </c>
      <c r="B23" s="77" t="s">
        <v>72</v>
      </c>
      <c r="C23" s="93" t="s">
        <v>88</v>
      </c>
      <c r="D23" s="42" t="s">
        <v>73</v>
      </c>
      <c r="E23" s="95">
        <f>SUM(H23,J23,L23,N23)-P23</f>
        <v>399</v>
      </c>
      <c r="F23" s="161">
        <v>34</v>
      </c>
      <c r="G23" s="159" t="s">
        <v>60</v>
      </c>
      <c r="H23" s="54">
        <v>97</v>
      </c>
      <c r="I23" s="98">
        <v>15.442</v>
      </c>
      <c r="J23" s="54">
        <v>101</v>
      </c>
      <c r="K23" s="55">
        <v>15.045</v>
      </c>
      <c r="L23" s="54">
        <v>101</v>
      </c>
      <c r="M23" s="55">
        <v>14.927</v>
      </c>
      <c r="N23" s="54">
        <v>100</v>
      </c>
      <c r="O23" s="55">
        <v>14.678</v>
      </c>
      <c r="P23" s="113"/>
      <c r="Q23" s="2"/>
    </row>
    <row r="24" spans="1:17" ht="12.75" customHeight="1">
      <c r="A24" s="81"/>
      <c r="B24" s="77"/>
      <c r="C24" s="93"/>
      <c r="D24" s="43" t="s">
        <v>308</v>
      </c>
      <c r="E24" s="96"/>
      <c r="F24" s="161"/>
      <c r="G24" s="159"/>
      <c r="H24" s="54"/>
      <c r="I24" s="99"/>
      <c r="J24" s="54"/>
      <c r="K24" s="55"/>
      <c r="L24" s="54"/>
      <c r="M24" s="55"/>
      <c r="N24" s="54"/>
      <c r="O24" s="55"/>
      <c r="P24" s="114"/>
      <c r="Q24" s="2"/>
    </row>
    <row r="25" spans="1:17" ht="12.75" customHeight="1">
      <c r="A25" s="81">
        <v>11</v>
      </c>
      <c r="B25" s="77" t="s">
        <v>121</v>
      </c>
      <c r="C25" s="93" t="s">
        <v>34</v>
      </c>
      <c r="D25" s="42" t="s">
        <v>90</v>
      </c>
      <c r="E25" s="95">
        <f>SUM(H25,J25,L25,N25)-P25</f>
        <v>395</v>
      </c>
      <c r="F25" s="161">
        <v>34</v>
      </c>
      <c r="G25" s="159" t="s">
        <v>60</v>
      </c>
      <c r="H25" s="100">
        <v>105</v>
      </c>
      <c r="I25" s="62">
        <v>14.549</v>
      </c>
      <c r="J25" s="54">
        <v>91</v>
      </c>
      <c r="K25" s="55">
        <v>15.992</v>
      </c>
      <c r="L25" s="54">
        <v>92</v>
      </c>
      <c r="M25" s="55">
        <v>15.875</v>
      </c>
      <c r="N25" s="54">
        <v>107</v>
      </c>
      <c r="O25" s="55">
        <v>14.122</v>
      </c>
      <c r="P25" s="113"/>
      <c r="Q25" s="2"/>
    </row>
    <row r="26" spans="1:17" ht="12.75" customHeight="1">
      <c r="A26" s="81"/>
      <c r="B26" s="77"/>
      <c r="C26" s="93"/>
      <c r="D26" s="43" t="s">
        <v>59</v>
      </c>
      <c r="E26" s="96"/>
      <c r="F26" s="161"/>
      <c r="G26" s="159"/>
      <c r="H26" s="100"/>
      <c r="I26" s="55"/>
      <c r="J26" s="54"/>
      <c r="K26" s="55"/>
      <c r="L26" s="54"/>
      <c r="M26" s="55"/>
      <c r="N26" s="54"/>
      <c r="O26" s="55"/>
      <c r="P26" s="114"/>
      <c r="Q26" s="2"/>
    </row>
    <row r="27" spans="1:17" ht="12.75" customHeight="1">
      <c r="A27" s="81">
        <v>12</v>
      </c>
      <c r="B27" s="77" t="s">
        <v>9</v>
      </c>
      <c r="C27" s="155" t="s">
        <v>33</v>
      </c>
      <c r="D27" s="42" t="s">
        <v>303</v>
      </c>
      <c r="E27" s="95">
        <f>SUM(H27,J27,L27,N27)-P27</f>
        <v>393</v>
      </c>
      <c r="F27" s="162">
        <v>23</v>
      </c>
      <c r="G27" s="159" t="s">
        <v>60</v>
      </c>
      <c r="H27" s="54">
        <v>94</v>
      </c>
      <c r="I27" s="55">
        <v>15.569</v>
      </c>
      <c r="J27" s="54">
        <v>99</v>
      </c>
      <c r="K27" s="55">
        <v>14.418</v>
      </c>
      <c r="L27" s="54">
        <v>98</v>
      </c>
      <c r="M27" s="55">
        <v>14.635</v>
      </c>
      <c r="N27" s="54">
        <v>102</v>
      </c>
      <c r="O27" s="55">
        <v>14.563</v>
      </c>
      <c r="P27" s="113"/>
      <c r="Q27" s="2"/>
    </row>
    <row r="28" spans="1:17" ht="12.75" customHeight="1">
      <c r="A28" s="81"/>
      <c r="B28" s="77"/>
      <c r="C28" s="156"/>
      <c r="D28" s="43" t="s">
        <v>58</v>
      </c>
      <c r="E28" s="96"/>
      <c r="F28" s="163"/>
      <c r="G28" s="159"/>
      <c r="H28" s="54"/>
      <c r="I28" s="55"/>
      <c r="J28" s="54"/>
      <c r="K28" s="55"/>
      <c r="L28" s="54"/>
      <c r="M28" s="55"/>
      <c r="N28" s="54"/>
      <c r="O28" s="55"/>
      <c r="P28" s="114"/>
      <c r="Q28" s="2"/>
    </row>
    <row r="29" spans="1:17" ht="12.75" customHeight="1">
      <c r="A29" s="81">
        <v>13</v>
      </c>
      <c r="B29" s="77" t="s">
        <v>315</v>
      </c>
      <c r="C29" s="93" t="s">
        <v>88</v>
      </c>
      <c r="D29" s="42" t="s">
        <v>70</v>
      </c>
      <c r="E29" s="95">
        <f>SUM(H29,J29,L29,N29)-P29</f>
        <v>384</v>
      </c>
      <c r="F29" s="161">
        <v>23</v>
      </c>
      <c r="G29" s="159" t="s">
        <v>60</v>
      </c>
      <c r="H29" s="54">
        <v>93</v>
      </c>
      <c r="I29" s="55">
        <v>15.157</v>
      </c>
      <c r="J29" s="54">
        <v>98</v>
      </c>
      <c r="K29" s="55">
        <v>14.714</v>
      </c>
      <c r="L29" s="54">
        <v>97</v>
      </c>
      <c r="M29" s="55">
        <v>14.841</v>
      </c>
      <c r="N29" s="54">
        <v>96</v>
      </c>
      <c r="O29" s="55">
        <v>14.846</v>
      </c>
      <c r="P29" s="113"/>
      <c r="Q29" s="2"/>
    </row>
    <row r="30" spans="1:17" ht="12.75" customHeight="1">
      <c r="A30" s="81"/>
      <c r="B30" s="77"/>
      <c r="C30" s="93"/>
      <c r="D30" s="43" t="s">
        <v>71</v>
      </c>
      <c r="E30" s="96"/>
      <c r="F30" s="161"/>
      <c r="G30" s="159"/>
      <c r="H30" s="54"/>
      <c r="I30" s="55"/>
      <c r="J30" s="54"/>
      <c r="K30" s="55"/>
      <c r="L30" s="54"/>
      <c r="M30" s="55"/>
      <c r="N30" s="54"/>
      <c r="O30" s="55"/>
      <c r="P30" s="114"/>
      <c r="Q30" s="2"/>
    </row>
    <row r="31" spans="1:17" ht="12.75" customHeight="1">
      <c r="A31" s="81">
        <v>14</v>
      </c>
      <c r="B31" s="77" t="s">
        <v>63</v>
      </c>
      <c r="C31" s="93" t="s">
        <v>311</v>
      </c>
      <c r="D31" s="42" t="s">
        <v>83</v>
      </c>
      <c r="E31" s="95">
        <f>SUM(H31,J31,L31,N31)-P31</f>
        <v>367</v>
      </c>
      <c r="F31" s="161">
        <v>61</v>
      </c>
      <c r="G31" s="159" t="s">
        <v>60</v>
      </c>
      <c r="H31" s="54">
        <v>89</v>
      </c>
      <c r="I31" s="55">
        <v>16.12</v>
      </c>
      <c r="J31" s="54">
        <v>92</v>
      </c>
      <c r="K31" s="55">
        <v>15.954</v>
      </c>
      <c r="L31" s="54">
        <v>92</v>
      </c>
      <c r="M31" s="55">
        <v>15.43</v>
      </c>
      <c r="N31" s="54">
        <v>94</v>
      </c>
      <c r="O31" s="55">
        <v>15.867</v>
      </c>
      <c r="P31" s="115"/>
      <c r="Q31" s="2"/>
    </row>
    <row r="32" spans="1:17" ht="12.75" customHeight="1">
      <c r="A32" s="81"/>
      <c r="B32" s="77"/>
      <c r="C32" s="93"/>
      <c r="D32" s="43" t="s">
        <v>84</v>
      </c>
      <c r="E32" s="96"/>
      <c r="F32" s="161"/>
      <c r="G32" s="159"/>
      <c r="H32" s="54"/>
      <c r="I32" s="55"/>
      <c r="J32" s="54"/>
      <c r="K32" s="55"/>
      <c r="L32" s="54"/>
      <c r="M32" s="55"/>
      <c r="N32" s="54"/>
      <c r="O32" s="55"/>
      <c r="P32" s="115"/>
      <c r="Q32" s="2"/>
    </row>
    <row r="33" spans="1:17" ht="12.75" customHeight="1">
      <c r="A33" s="81">
        <v>15</v>
      </c>
      <c r="B33" s="77" t="s">
        <v>224</v>
      </c>
      <c r="C33" s="93" t="s">
        <v>35</v>
      </c>
      <c r="D33" s="42" t="s">
        <v>323</v>
      </c>
      <c r="E33" s="95">
        <f>SUM(H33,J33,L33,N33)-P33</f>
        <v>363</v>
      </c>
      <c r="F33" s="161">
        <v>45</v>
      </c>
      <c r="G33" s="159" t="s">
        <v>14</v>
      </c>
      <c r="H33" s="54">
        <v>88</v>
      </c>
      <c r="I33" s="55">
        <v>16.3</v>
      </c>
      <c r="J33" s="54">
        <v>89</v>
      </c>
      <c r="K33" s="59">
        <v>16.518</v>
      </c>
      <c r="L33" s="54">
        <v>92</v>
      </c>
      <c r="M33" s="97">
        <v>16.133</v>
      </c>
      <c r="N33" s="54">
        <v>94</v>
      </c>
      <c r="O33" s="55">
        <v>15.68</v>
      </c>
      <c r="P33" s="115"/>
      <c r="Q33" s="2"/>
    </row>
    <row r="34" spans="1:17" ht="12.75" customHeight="1">
      <c r="A34" s="81"/>
      <c r="B34" s="77"/>
      <c r="C34" s="93"/>
      <c r="D34" s="43" t="s">
        <v>324</v>
      </c>
      <c r="E34" s="96"/>
      <c r="F34" s="161"/>
      <c r="G34" s="159"/>
      <c r="H34" s="54"/>
      <c r="I34" s="55"/>
      <c r="J34" s="54"/>
      <c r="K34" s="55"/>
      <c r="L34" s="54"/>
      <c r="M34" s="55"/>
      <c r="N34" s="54"/>
      <c r="O34" s="55"/>
      <c r="P34" s="115"/>
      <c r="Q34" s="2"/>
    </row>
    <row r="35" spans="1:16" ht="12.75" customHeight="1">
      <c r="A35" s="81">
        <v>16</v>
      </c>
      <c r="B35" s="77" t="s">
        <v>125</v>
      </c>
      <c r="C35" s="91" t="s">
        <v>32</v>
      </c>
      <c r="D35" s="42" t="s">
        <v>65</v>
      </c>
      <c r="E35" s="95">
        <f>SUM(H35,J35,L35,N35)-P35</f>
        <v>351</v>
      </c>
      <c r="F35" s="161">
        <v>71</v>
      </c>
      <c r="G35" s="159" t="s">
        <v>129</v>
      </c>
      <c r="H35" s="54">
        <v>86</v>
      </c>
      <c r="I35" s="55">
        <v>17.087</v>
      </c>
      <c r="J35" s="54">
        <v>89</v>
      </c>
      <c r="K35" s="55">
        <v>16.357</v>
      </c>
      <c r="L35" s="54">
        <v>88</v>
      </c>
      <c r="M35" s="55">
        <v>16.449</v>
      </c>
      <c r="N35" s="54">
        <v>88</v>
      </c>
      <c r="O35" s="55">
        <v>16.359</v>
      </c>
      <c r="P35" s="113"/>
    </row>
    <row r="36" spans="1:16" ht="12.75" customHeight="1">
      <c r="A36" s="81"/>
      <c r="B36" s="77"/>
      <c r="C36" s="91"/>
      <c r="D36" s="43" t="s">
        <v>317</v>
      </c>
      <c r="E36" s="96"/>
      <c r="F36" s="161"/>
      <c r="G36" s="159"/>
      <c r="H36" s="54"/>
      <c r="I36" s="55"/>
      <c r="J36" s="54"/>
      <c r="K36" s="55"/>
      <c r="L36" s="54"/>
      <c r="M36" s="55"/>
      <c r="N36" s="54"/>
      <c r="O36" s="55"/>
      <c r="P36" s="114"/>
    </row>
    <row r="37" ht="12.75" customHeight="1">
      <c r="G37" s="1"/>
    </row>
    <row r="38" ht="12.75" customHeight="1">
      <c r="G38" s="1"/>
    </row>
    <row r="39" ht="12.75" customHeight="1">
      <c r="G39" s="1"/>
    </row>
    <row r="40" ht="12.75" customHeight="1">
      <c r="G40" s="1"/>
    </row>
    <row r="41" ht="12.75">
      <c r="G41" s="1"/>
    </row>
    <row r="42" ht="12.75">
      <c r="G42" s="1"/>
    </row>
    <row r="43" ht="12.75">
      <c r="G43" s="1"/>
    </row>
    <row r="44" ht="12.75">
      <c r="G44" s="1"/>
    </row>
    <row r="45" ht="12.75">
      <c r="G45" s="1"/>
    </row>
    <row r="46" ht="12.75">
      <c r="G46" s="1"/>
    </row>
    <row r="47" ht="12.75">
      <c r="G47" s="1"/>
    </row>
    <row r="48" ht="12.75">
      <c r="G48" s="1"/>
    </row>
    <row r="49" ht="12.75">
      <c r="G49" s="1"/>
    </row>
    <row r="50" ht="12.75">
      <c r="G50" s="1"/>
    </row>
    <row r="51" ht="12.75">
      <c r="G51" s="1"/>
    </row>
    <row r="52" ht="12.75">
      <c r="G52" s="1"/>
    </row>
  </sheetData>
  <sheetProtection/>
  <mergeCells count="257">
    <mergeCell ref="H3:H4"/>
    <mergeCell ref="I3:I4"/>
    <mergeCell ref="N3:N4"/>
    <mergeCell ref="O3:O4"/>
    <mergeCell ref="L3:L4"/>
    <mergeCell ref="M3:M4"/>
    <mergeCell ref="A2:P2"/>
    <mergeCell ref="A3:A4"/>
    <mergeCell ref="B3:B4"/>
    <mergeCell ref="C3:C4"/>
    <mergeCell ref="D3:D4"/>
    <mergeCell ref="E3:E4"/>
    <mergeCell ref="F3:F4"/>
    <mergeCell ref="G3:G4"/>
    <mergeCell ref="J3:J4"/>
    <mergeCell ref="K3:K4"/>
    <mergeCell ref="P3:P4"/>
    <mergeCell ref="A5:A6"/>
    <mergeCell ref="B5:B6"/>
    <mergeCell ref="C5:C6"/>
    <mergeCell ref="E5:E6"/>
    <mergeCell ref="F5:F6"/>
    <mergeCell ref="G5:G6"/>
    <mergeCell ref="H5:H6"/>
    <mergeCell ref="I5:I6"/>
    <mergeCell ref="J5:J6"/>
    <mergeCell ref="M5:M6"/>
    <mergeCell ref="N5:N6"/>
    <mergeCell ref="O5:O6"/>
    <mergeCell ref="P5:P6"/>
    <mergeCell ref="F17:F18"/>
    <mergeCell ref="G17:G18"/>
    <mergeCell ref="K5:K6"/>
    <mergeCell ref="L5:L6"/>
    <mergeCell ref="F7:F8"/>
    <mergeCell ref="G7:G8"/>
    <mergeCell ref="H7:H8"/>
    <mergeCell ref="I7:I8"/>
    <mergeCell ref="J7:J8"/>
    <mergeCell ref="K7:K8"/>
    <mergeCell ref="A17:A18"/>
    <mergeCell ref="B17:B18"/>
    <mergeCell ref="C17:C18"/>
    <mergeCell ref="E17:E18"/>
    <mergeCell ref="A7:A8"/>
    <mergeCell ref="B7:B8"/>
    <mergeCell ref="N17:N18"/>
    <mergeCell ref="O17:O18"/>
    <mergeCell ref="P17:P18"/>
    <mergeCell ref="H17:H18"/>
    <mergeCell ref="I17:I18"/>
    <mergeCell ref="J17:J18"/>
    <mergeCell ref="K17:K18"/>
    <mergeCell ref="L17:L18"/>
    <mergeCell ref="M17:M18"/>
    <mergeCell ref="C19:C20"/>
    <mergeCell ref="E19:E20"/>
    <mergeCell ref="F19:F20"/>
    <mergeCell ref="G19:G20"/>
    <mergeCell ref="H19:H20"/>
    <mergeCell ref="I19:I20"/>
    <mergeCell ref="P19:P20"/>
    <mergeCell ref="A21:A22"/>
    <mergeCell ref="B21:B22"/>
    <mergeCell ref="C21:C22"/>
    <mergeCell ref="E21:E22"/>
    <mergeCell ref="F21:F22"/>
    <mergeCell ref="N19:N20"/>
    <mergeCell ref="O19:O20"/>
    <mergeCell ref="A19:A20"/>
    <mergeCell ref="B19:B20"/>
    <mergeCell ref="G21:G22"/>
    <mergeCell ref="H21:H22"/>
    <mergeCell ref="I21:I22"/>
    <mergeCell ref="J21:J22"/>
    <mergeCell ref="M21:M22"/>
    <mergeCell ref="N21:N22"/>
    <mergeCell ref="O21:O22"/>
    <mergeCell ref="P21:P22"/>
    <mergeCell ref="G23:G24"/>
    <mergeCell ref="K21:K22"/>
    <mergeCell ref="L21:L22"/>
    <mergeCell ref="J23:J24"/>
    <mergeCell ref="K23:K24"/>
    <mergeCell ref="L23:L24"/>
    <mergeCell ref="I23:I24"/>
    <mergeCell ref="O23:O24"/>
    <mergeCell ref="B23:B24"/>
    <mergeCell ref="C23:C24"/>
    <mergeCell ref="E23:E24"/>
    <mergeCell ref="F23:F24"/>
    <mergeCell ref="P23:P24"/>
    <mergeCell ref="A25:A26"/>
    <mergeCell ref="B25:B26"/>
    <mergeCell ref="C25:C26"/>
    <mergeCell ref="E25:E26"/>
    <mergeCell ref="F25:F26"/>
    <mergeCell ref="G25:G26"/>
    <mergeCell ref="H25:H26"/>
    <mergeCell ref="H23:H24"/>
    <mergeCell ref="A23:A24"/>
    <mergeCell ref="N25:N26"/>
    <mergeCell ref="N23:N24"/>
    <mergeCell ref="M23:M24"/>
    <mergeCell ref="I25:I26"/>
    <mergeCell ref="J25:J26"/>
    <mergeCell ref="K25:K26"/>
    <mergeCell ref="F27:F28"/>
    <mergeCell ref="G27:G28"/>
    <mergeCell ref="H27:H28"/>
    <mergeCell ref="I27:I28"/>
    <mergeCell ref="A27:A28"/>
    <mergeCell ref="B27:B28"/>
    <mergeCell ref="C27:C28"/>
    <mergeCell ref="E27:E28"/>
    <mergeCell ref="O27:O28"/>
    <mergeCell ref="O25:O26"/>
    <mergeCell ref="P25:P26"/>
    <mergeCell ref="P27:P28"/>
    <mergeCell ref="J27:J28"/>
    <mergeCell ref="K27:K28"/>
    <mergeCell ref="L27:L28"/>
    <mergeCell ref="M27:M28"/>
    <mergeCell ref="L25:L26"/>
    <mergeCell ref="A31:A32"/>
    <mergeCell ref="B31:B32"/>
    <mergeCell ref="C31:C32"/>
    <mergeCell ref="E31:E32"/>
    <mergeCell ref="O31:O32"/>
    <mergeCell ref="F31:F32"/>
    <mergeCell ref="G31:G32"/>
    <mergeCell ref="H31:H32"/>
    <mergeCell ref="I31:I32"/>
    <mergeCell ref="P31:P32"/>
    <mergeCell ref="F33:F34"/>
    <mergeCell ref="G33:G34"/>
    <mergeCell ref="K31:K32"/>
    <mergeCell ref="L31:L32"/>
    <mergeCell ref="H33:H34"/>
    <mergeCell ref="I33:I34"/>
    <mergeCell ref="J33:J34"/>
    <mergeCell ref="K33:K34"/>
    <mergeCell ref="J31:J32"/>
    <mergeCell ref="A33:A34"/>
    <mergeCell ref="B33:B34"/>
    <mergeCell ref="C33:C34"/>
    <mergeCell ref="E33:E34"/>
    <mergeCell ref="J35:J36"/>
    <mergeCell ref="N33:N34"/>
    <mergeCell ref="K35:K36"/>
    <mergeCell ref="A35:A36"/>
    <mergeCell ref="B35:B36"/>
    <mergeCell ref="C35:C36"/>
    <mergeCell ref="O33:O34"/>
    <mergeCell ref="P33:P34"/>
    <mergeCell ref="L33:L34"/>
    <mergeCell ref="M33:M34"/>
    <mergeCell ref="O35:O36"/>
    <mergeCell ref="P35:P36"/>
    <mergeCell ref="L35:L36"/>
    <mergeCell ref="N35:N36"/>
    <mergeCell ref="M31:M32"/>
    <mergeCell ref="N31:N32"/>
    <mergeCell ref="N27:N28"/>
    <mergeCell ref="M25:M26"/>
    <mergeCell ref="E35:E36"/>
    <mergeCell ref="F35:F36"/>
    <mergeCell ref="G35:G36"/>
    <mergeCell ref="H35:H36"/>
    <mergeCell ref="I35:I36"/>
    <mergeCell ref="M35:M36"/>
    <mergeCell ref="H9:H10"/>
    <mergeCell ref="I9:I10"/>
    <mergeCell ref="M7:M8"/>
    <mergeCell ref="N7:N8"/>
    <mergeCell ref="N9:N10"/>
    <mergeCell ref="N29:N30"/>
    <mergeCell ref="J19:J20"/>
    <mergeCell ref="K19:K20"/>
    <mergeCell ref="L19:L20"/>
    <mergeCell ref="M19:M20"/>
    <mergeCell ref="A9:A10"/>
    <mergeCell ref="B9:B10"/>
    <mergeCell ref="C9:C10"/>
    <mergeCell ref="E9:E10"/>
    <mergeCell ref="O9:O10"/>
    <mergeCell ref="O7:O8"/>
    <mergeCell ref="C7:C8"/>
    <mergeCell ref="E7:E8"/>
    <mergeCell ref="F9:F10"/>
    <mergeCell ref="G9:G10"/>
    <mergeCell ref="P7:P8"/>
    <mergeCell ref="J9:J10"/>
    <mergeCell ref="K9:K10"/>
    <mergeCell ref="L9:L10"/>
    <mergeCell ref="M9:M10"/>
    <mergeCell ref="P9:P10"/>
    <mergeCell ref="L7:L8"/>
    <mergeCell ref="A11:A12"/>
    <mergeCell ref="B11:B12"/>
    <mergeCell ref="C11:C12"/>
    <mergeCell ref="E11:E12"/>
    <mergeCell ref="F11:F12"/>
    <mergeCell ref="G11:G12"/>
    <mergeCell ref="H11:H12"/>
    <mergeCell ref="I11:I12"/>
    <mergeCell ref="J11:J12"/>
    <mergeCell ref="M11:M12"/>
    <mergeCell ref="N11:N12"/>
    <mergeCell ref="O11:O12"/>
    <mergeCell ref="P11:P12"/>
    <mergeCell ref="F13:F14"/>
    <mergeCell ref="G13:G14"/>
    <mergeCell ref="K11:K12"/>
    <mergeCell ref="L11:L12"/>
    <mergeCell ref="J13:J14"/>
    <mergeCell ref="K13:K14"/>
    <mergeCell ref="L13:L14"/>
    <mergeCell ref="M13:M14"/>
    <mergeCell ref="P13:P14"/>
    <mergeCell ref="A13:A14"/>
    <mergeCell ref="B13:B14"/>
    <mergeCell ref="C13:C14"/>
    <mergeCell ref="E13:E14"/>
    <mergeCell ref="A15:A16"/>
    <mergeCell ref="B15:B16"/>
    <mergeCell ref="C15:C16"/>
    <mergeCell ref="E15:E16"/>
    <mergeCell ref="F15:F16"/>
    <mergeCell ref="G15:G16"/>
    <mergeCell ref="H15:H16"/>
    <mergeCell ref="H13:H14"/>
    <mergeCell ref="O13:O14"/>
    <mergeCell ref="I15:I16"/>
    <mergeCell ref="J15:J16"/>
    <mergeCell ref="K15:K16"/>
    <mergeCell ref="L15:L16"/>
    <mergeCell ref="O15:O16"/>
    <mergeCell ref="I13:I14"/>
    <mergeCell ref="M15:M16"/>
    <mergeCell ref="N15:N16"/>
    <mergeCell ref="N13:N14"/>
    <mergeCell ref="P15:P16"/>
    <mergeCell ref="A29:A30"/>
    <mergeCell ref="B29:B30"/>
    <mergeCell ref="C29:C30"/>
    <mergeCell ref="E29:E30"/>
    <mergeCell ref="F29:F30"/>
    <mergeCell ref="G29:G30"/>
    <mergeCell ref="H29:H30"/>
    <mergeCell ref="I29:I30"/>
    <mergeCell ref="P29:P30"/>
    <mergeCell ref="O29:O30"/>
    <mergeCell ref="J29:J30"/>
    <mergeCell ref="K29:K30"/>
    <mergeCell ref="L29:L30"/>
    <mergeCell ref="M29:M30"/>
  </mergeCells>
  <printOptions/>
  <pageMargins left="1.1811023622047245" right="0.2362204724409449" top="0.3937007874015748" bottom="0" header="0.31496062992125984" footer="0.31496062992125984"/>
  <pageSetup horizontalDpi="600" verticalDpi="600" orientation="landscape" paperSize="9" scale="9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T60"/>
  <sheetViews>
    <sheetView zoomScalePageLayoutView="0" workbookViewId="0" topLeftCell="A1">
      <selection activeCell="A2" sqref="A2:S2"/>
    </sheetView>
  </sheetViews>
  <sheetFormatPr defaultColWidth="11.421875" defaultRowHeight="12.75"/>
  <cols>
    <col min="1" max="1" width="4.28125" style="1" customWidth="1"/>
    <col min="2" max="2" width="13.00390625" style="1" customWidth="1"/>
    <col min="3" max="3" width="12.7109375" style="1" customWidth="1"/>
    <col min="4" max="4" width="14.7109375" style="30" customWidth="1"/>
    <col min="5" max="5" width="8.00390625" style="1" customWidth="1"/>
    <col min="6" max="6" width="6.00390625" style="1" customWidth="1"/>
    <col min="7" max="7" width="8.57421875" style="2" customWidth="1"/>
    <col min="8" max="8" width="5.7109375" style="1" customWidth="1"/>
    <col min="9" max="9" width="6.7109375" style="1" customWidth="1"/>
    <col min="10" max="10" width="5.7109375" style="1" customWidth="1"/>
    <col min="11" max="11" width="6.7109375" style="1" customWidth="1"/>
    <col min="12" max="12" width="5.7109375" style="1" customWidth="1"/>
    <col min="13" max="13" width="6.7109375" style="1" customWidth="1"/>
    <col min="14" max="14" width="5.7109375" style="1" customWidth="1"/>
    <col min="15" max="15" width="6.7109375" style="1" customWidth="1"/>
    <col min="16" max="16" width="5.7109375" style="1" customWidth="1"/>
    <col min="17" max="17" width="6.7109375" style="1" customWidth="1"/>
    <col min="18" max="18" width="5.7109375" style="1" customWidth="1"/>
    <col min="19" max="19" width="6.57421875" style="1" bestFit="1" customWidth="1"/>
    <col min="20" max="16384" width="11.421875" style="1" customWidth="1"/>
  </cols>
  <sheetData>
    <row r="1" ht="69" customHeight="1"/>
    <row r="2" spans="1:20" ht="15.75">
      <c r="A2" s="63" t="s">
        <v>326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47"/>
    </row>
    <row r="3" spans="1:20" ht="12" customHeight="1">
      <c r="A3" s="71" t="s">
        <v>5</v>
      </c>
      <c r="B3" s="71" t="s">
        <v>267</v>
      </c>
      <c r="C3" s="71" t="s">
        <v>3</v>
      </c>
      <c r="D3" s="111" t="s">
        <v>268</v>
      </c>
      <c r="E3" s="71" t="s">
        <v>7</v>
      </c>
      <c r="F3" s="71" t="s">
        <v>0</v>
      </c>
      <c r="G3" s="71" t="s">
        <v>269</v>
      </c>
      <c r="H3" s="110">
        <v>1</v>
      </c>
      <c r="I3" s="57" t="s">
        <v>6</v>
      </c>
      <c r="J3" s="110">
        <v>2</v>
      </c>
      <c r="K3" s="57" t="s">
        <v>6</v>
      </c>
      <c r="L3" s="110">
        <v>3</v>
      </c>
      <c r="M3" s="57" t="s">
        <v>6</v>
      </c>
      <c r="N3" s="110">
        <v>4</v>
      </c>
      <c r="O3" s="57" t="s">
        <v>6</v>
      </c>
      <c r="P3" s="110">
        <v>5</v>
      </c>
      <c r="Q3" s="57" t="s">
        <v>6</v>
      </c>
      <c r="R3" s="110">
        <v>6</v>
      </c>
      <c r="S3" s="57" t="s">
        <v>6</v>
      </c>
      <c r="T3" s="2"/>
    </row>
    <row r="4" spans="1:20" ht="12" customHeight="1">
      <c r="A4" s="71"/>
      <c r="B4" s="71"/>
      <c r="C4" s="71"/>
      <c r="D4" s="112"/>
      <c r="E4" s="71"/>
      <c r="F4" s="71"/>
      <c r="G4" s="71"/>
      <c r="H4" s="110"/>
      <c r="I4" s="57"/>
      <c r="J4" s="110"/>
      <c r="K4" s="57"/>
      <c r="L4" s="110"/>
      <c r="M4" s="57"/>
      <c r="N4" s="110"/>
      <c r="O4" s="57"/>
      <c r="P4" s="110"/>
      <c r="Q4" s="57"/>
      <c r="R4" s="110"/>
      <c r="S4" s="57"/>
      <c r="T4" s="2"/>
    </row>
    <row r="5" spans="1:20" ht="12" customHeight="1">
      <c r="A5" s="81">
        <v>1</v>
      </c>
      <c r="B5" s="166" t="s">
        <v>12</v>
      </c>
      <c r="C5" s="168" t="s">
        <v>327</v>
      </c>
      <c r="D5" s="42" t="s">
        <v>328</v>
      </c>
      <c r="E5" s="95">
        <f>SUM(H5,J5,L5,N5,P5,R5)-T5</f>
        <v>753</v>
      </c>
      <c r="F5" s="170">
        <v>2</v>
      </c>
      <c r="G5" s="164" t="s">
        <v>157</v>
      </c>
      <c r="H5" s="180">
        <v>129</v>
      </c>
      <c r="I5" s="182">
        <v>11.34</v>
      </c>
      <c r="J5" s="172">
        <v>127</v>
      </c>
      <c r="K5" s="105">
        <v>11.383</v>
      </c>
      <c r="L5" s="103">
        <v>123</v>
      </c>
      <c r="M5" s="105">
        <v>11.544</v>
      </c>
      <c r="N5" s="172">
        <v>126</v>
      </c>
      <c r="O5" s="105">
        <v>11.577</v>
      </c>
      <c r="P5" s="103">
        <v>121</v>
      </c>
      <c r="Q5" s="98">
        <v>11.608</v>
      </c>
      <c r="R5" s="172">
        <v>127</v>
      </c>
      <c r="S5" s="105">
        <v>11.388</v>
      </c>
      <c r="T5" s="2"/>
    </row>
    <row r="6" spans="1:20" ht="12" customHeight="1">
      <c r="A6" s="81"/>
      <c r="B6" s="167"/>
      <c r="C6" s="169"/>
      <c r="D6" s="43" t="s">
        <v>30</v>
      </c>
      <c r="E6" s="96"/>
      <c r="F6" s="171"/>
      <c r="G6" s="165"/>
      <c r="H6" s="181"/>
      <c r="I6" s="183"/>
      <c r="J6" s="173"/>
      <c r="K6" s="106"/>
      <c r="L6" s="104"/>
      <c r="M6" s="106"/>
      <c r="N6" s="173"/>
      <c r="O6" s="106"/>
      <c r="P6" s="104"/>
      <c r="Q6" s="99"/>
      <c r="R6" s="173"/>
      <c r="S6" s="106"/>
      <c r="T6" s="2"/>
    </row>
    <row r="7" spans="1:20" ht="12.75" customHeight="1">
      <c r="A7" s="81">
        <v>2</v>
      </c>
      <c r="B7" s="166" t="s">
        <v>11</v>
      </c>
      <c r="C7" s="168" t="s">
        <v>327</v>
      </c>
      <c r="D7" s="42" t="s">
        <v>20</v>
      </c>
      <c r="E7" s="95">
        <f>SUM(H7,J7,L7,N7,P7,R7)-T7</f>
        <v>742</v>
      </c>
      <c r="F7" s="157">
        <v>5</v>
      </c>
      <c r="G7" s="164" t="s">
        <v>157</v>
      </c>
      <c r="H7" s="103">
        <v>123</v>
      </c>
      <c r="I7" s="98">
        <v>11.615</v>
      </c>
      <c r="J7" s="103">
        <v>122</v>
      </c>
      <c r="K7" s="98">
        <v>11.524</v>
      </c>
      <c r="L7" s="172">
        <v>125</v>
      </c>
      <c r="M7" s="98">
        <v>11.589</v>
      </c>
      <c r="N7" s="103">
        <v>125</v>
      </c>
      <c r="O7" s="98">
        <v>11.627</v>
      </c>
      <c r="P7" s="172">
        <v>123</v>
      </c>
      <c r="Q7" s="98">
        <v>11.655</v>
      </c>
      <c r="R7" s="103">
        <v>124</v>
      </c>
      <c r="S7" s="98">
        <v>11.544</v>
      </c>
      <c r="T7" s="2"/>
    </row>
    <row r="8" spans="1:20" ht="12.75" customHeight="1">
      <c r="A8" s="81"/>
      <c r="B8" s="167"/>
      <c r="C8" s="169"/>
      <c r="D8" s="43" t="s">
        <v>68</v>
      </c>
      <c r="E8" s="96"/>
      <c r="F8" s="158"/>
      <c r="G8" s="165"/>
      <c r="H8" s="104"/>
      <c r="I8" s="99"/>
      <c r="J8" s="104"/>
      <c r="K8" s="99"/>
      <c r="L8" s="173"/>
      <c r="M8" s="99"/>
      <c r="N8" s="104"/>
      <c r="O8" s="99"/>
      <c r="P8" s="173"/>
      <c r="Q8" s="99"/>
      <c r="R8" s="104"/>
      <c r="S8" s="99"/>
      <c r="T8" s="2"/>
    </row>
    <row r="9" spans="1:20" ht="12.75" customHeight="1">
      <c r="A9" s="81">
        <v>3</v>
      </c>
      <c r="B9" s="166" t="s">
        <v>297</v>
      </c>
      <c r="C9" s="168" t="s">
        <v>39</v>
      </c>
      <c r="D9" s="42" t="s">
        <v>298</v>
      </c>
      <c r="E9" s="95">
        <f>SUM(H9,J9,L9,N9,P9,R9)-T9</f>
        <v>726</v>
      </c>
      <c r="F9" s="157">
        <v>7</v>
      </c>
      <c r="G9" s="164" t="s">
        <v>157</v>
      </c>
      <c r="H9" s="103">
        <v>122</v>
      </c>
      <c r="I9" s="98">
        <v>11.566</v>
      </c>
      <c r="J9" s="103">
        <v>123</v>
      </c>
      <c r="K9" s="98">
        <v>11.652</v>
      </c>
      <c r="L9" s="103">
        <v>122</v>
      </c>
      <c r="M9" s="98">
        <v>11.7</v>
      </c>
      <c r="N9" s="103">
        <v>119</v>
      </c>
      <c r="O9" s="98">
        <v>11.707</v>
      </c>
      <c r="P9" s="103">
        <v>119</v>
      </c>
      <c r="Q9" s="105">
        <v>11.549</v>
      </c>
      <c r="R9" s="103">
        <v>121</v>
      </c>
      <c r="S9" s="98">
        <v>11.749</v>
      </c>
      <c r="T9" s="2"/>
    </row>
    <row r="10" spans="1:20" ht="12.75" customHeight="1">
      <c r="A10" s="81"/>
      <c r="B10" s="167"/>
      <c r="C10" s="169"/>
      <c r="D10" s="43" t="s">
        <v>299</v>
      </c>
      <c r="E10" s="96"/>
      <c r="F10" s="158"/>
      <c r="G10" s="165"/>
      <c r="H10" s="104"/>
      <c r="I10" s="99"/>
      <c r="J10" s="104"/>
      <c r="K10" s="99"/>
      <c r="L10" s="104"/>
      <c r="M10" s="99"/>
      <c r="N10" s="104"/>
      <c r="O10" s="99"/>
      <c r="P10" s="104"/>
      <c r="Q10" s="106"/>
      <c r="R10" s="104"/>
      <c r="S10" s="99"/>
      <c r="T10" s="2"/>
    </row>
    <row r="11" spans="1:20" ht="12.75" customHeight="1">
      <c r="A11" s="81">
        <v>4</v>
      </c>
      <c r="B11" s="166" t="s">
        <v>151</v>
      </c>
      <c r="C11" s="168" t="s">
        <v>272</v>
      </c>
      <c r="D11" s="42" t="s">
        <v>38</v>
      </c>
      <c r="E11" s="95">
        <f>SUM(H11,J11,L11,N11,P11,R11)-T11</f>
        <v>724</v>
      </c>
      <c r="F11" s="157">
        <v>49</v>
      </c>
      <c r="G11" s="164" t="s">
        <v>157</v>
      </c>
      <c r="H11" s="103">
        <v>120</v>
      </c>
      <c r="I11" s="98">
        <v>11.752</v>
      </c>
      <c r="J11" s="103">
        <v>120</v>
      </c>
      <c r="K11" s="98">
        <v>11.758</v>
      </c>
      <c r="L11" s="103">
        <v>121</v>
      </c>
      <c r="M11" s="98">
        <v>11.779</v>
      </c>
      <c r="N11" s="103">
        <v>122</v>
      </c>
      <c r="O11" s="98">
        <v>11.798</v>
      </c>
      <c r="P11" s="103">
        <v>120</v>
      </c>
      <c r="Q11" s="98">
        <v>11.758</v>
      </c>
      <c r="R11" s="103">
        <v>121</v>
      </c>
      <c r="S11" s="98">
        <v>11.833</v>
      </c>
      <c r="T11" s="2"/>
    </row>
    <row r="12" spans="1:20" ht="12.75" customHeight="1">
      <c r="A12" s="81"/>
      <c r="B12" s="167"/>
      <c r="C12" s="169"/>
      <c r="D12" s="43" t="s">
        <v>17</v>
      </c>
      <c r="E12" s="96"/>
      <c r="F12" s="158"/>
      <c r="G12" s="165"/>
      <c r="H12" s="104"/>
      <c r="I12" s="99"/>
      <c r="J12" s="104"/>
      <c r="K12" s="99"/>
      <c r="L12" s="104"/>
      <c r="M12" s="99"/>
      <c r="N12" s="104"/>
      <c r="O12" s="99"/>
      <c r="P12" s="104"/>
      <c r="Q12" s="99"/>
      <c r="R12" s="104"/>
      <c r="S12" s="99"/>
      <c r="T12" s="2"/>
    </row>
    <row r="13" spans="1:20" ht="12.75" customHeight="1">
      <c r="A13" s="81">
        <v>5</v>
      </c>
      <c r="B13" s="166" t="s">
        <v>13</v>
      </c>
      <c r="C13" s="168" t="s">
        <v>33</v>
      </c>
      <c r="D13" s="42" t="s">
        <v>15</v>
      </c>
      <c r="E13" s="95">
        <f>SUM(H13,J13,L13,N13,P13,R13)-T13</f>
        <v>722</v>
      </c>
      <c r="F13" s="157">
        <v>73</v>
      </c>
      <c r="G13" s="164" t="s">
        <v>157</v>
      </c>
      <c r="H13" s="103">
        <v>122</v>
      </c>
      <c r="I13" s="98">
        <v>11.519</v>
      </c>
      <c r="J13" s="103">
        <v>124</v>
      </c>
      <c r="K13" s="98">
        <v>11.573</v>
      </c>
      <c r="L13" s="103">
        <v>119</v>
      </c>
      <c r="M13" s="98">
        <v>11.754</v>
      </c>
      <c r="N13" s="103">
        <v>118</v>
      </c>
      <c r="O13" s="98">
        <v>11.871</v>
      </c>
      <c r="P13" s="103">
        <v>116</v>
      </c>
      <c r="Q13" s="98">
        <v>11.735</v>
      </c>
      <c r="R13" s="103">
        <v>123</v>
      </c>
      <c r="S13" s="98">
        <v>11.624</v>
      </c>
      <c r="T13" s="2"/>
    </row>
    <row r="14" spans="1:20" ht="12.75" customHeight="1">
      <c r="A14" s="81"/>
      <c r="B14" s="167"/>
      <c r="C14" s="169"/>
      <c r="D14" s="43" t="s">
        <v>16</v>
      </c>
      <c r="E14" s="96"/>
      <c r="F14" s="158"/>
      <c r="G14" s="165"/>
      <c r="H14" s="104"/>
      <c r="I14" s="99"/>
      <c r="J14" s="104"/>
      <c r="K14" s="99"/>
      <c r="L14" s="104"/>
      <c r="M14" s="99"/>
      <c r="N14" s="104"/>
      <c r="O14" s="99"/>
      <c r="P14" s="104"/>
      <c r="Q14" s="99"/>
      <c r="R14" s="104"/>
      <c r="S14" s="99"/>
      <c r="T14" s="2"/>
    </row>
    <row r="15" spans="1:20" ht="12.75" customHeight="1">
      <c r="A15" s="81">
        <v>6</v>
      </c>
      <c r="B15" s="176" t="s">
        <v>329</v>
      </c>
      <c r="C15" s="178" t="s">
        <v>34</v>
      </c>
      <c r="D15" s="45" t="s">
        <v>26</v>
      </c>
      <c r="E15" s="95">
        <f>SUM(H15,J15,L15,N15,P15,R15)-T15</f>
        <v>722</v>
      </c>
      <c r="F15" s="157">
        <v>37</v>
      </c>
      <c r="G15" s="174" t="s">
        <v>157</v>
      </c>
      <c r="H15" s="103">
        <v>122</v>
      </c>
      <c r="I15" s="98">
        <v>11.855</v>
      </c>
      <c r="J15" s="103">
        <v>118</v>
      </c>
      <c r="K15" s="98">
        <v>12.134</v>
      </c>
      <c r="L15" s="103">
        <v>122</v>
      </c>
      <c r="M15" s="98">
        <v>11.946</v>
      </c>
      <c r="N15" s="103">
        <v>120</v>
      </c>
      <c r="O15" s="98">
        <v>12.054</v>
      </c>
      <c r="P15" s="103">
        <v>120</v>
      </c>
      <c r="Q15" s="98">
        <v>11.888</v>
      </c>
      <c r="R15" s="103">
        <v>120</v>
      </c>
      <c r="S15" s="98">
        <v>12.079</v>
      </c>
      <c r="T15" s="2"/>
    </row>
    <row r="16" spans="1:20" ht="12.75" customHeight="1">
      <c r="A16" s="81"/>
      <c r="B16" s="177"/>
      <c r="C16" s="179"/>
      <c r="D16" s="46" t="s">
        <v>330</v>
      </c>
      <c r="E16" s="96"/>
      <c r="F16" s="158"/>
      <c r="G16" s="175"/>
      <c r="H16" s="104"/>
      <c r="I16" s="99"/>
      <c r="J16" s="104"/>
      <c r="K16" s="99"/>
      <c r="L16" s="104"/>
      <c r="M16" s="99"/>
      <c r="N16" s="104"/>
      <c r="O16" s="99"/>
      <c r="P16" s="104"/>
      <c r="Q16" s="99"/>
      <c r="R16" s="104"/>
      <c r="S16" s="99"/>
      <c r="T16" s="2"/>
    </row>
    <row r="17" spans="1:20" ht="12.75" customHeight="1">
      <c r="A17" s="81">
        <v>7</v>
      </c>
      <c r="B17" s="77" t="s">
        <v>158</v>
      </c>
      <c r="C17" s="93" t="s">
        <v>39</v>
      </c>
      <c r="D17" s="42" t="s">
        <v>331</v>
      </c>
      <c r="E17" s="95">
        <f>SUM(H17,J17,L17,N17,P17,R17)-T17</f>
        <v>720</v>
      </c>
      <c r="F17" s="157">
        <v>58</v>
      </c>
      <c r="G17" s="164" t="s">
        <v>157</v>
      </c>
      <c r="H17" s="103">
        <v>123</v>
      </c>
      <c r="I17" s="98">
        <v>11.708</v>
      </c>
      <c r="J17" s="103">
        <v>117</v>
      </c>
      <c r="K17" s="98">
        <v>11.721</v>
      </c>
      <c r="L17" s="103">
        <v>120</v>
      </c>
      <c r="M17" s="98">
        <v>11.736</v>
      </c>
      <c r="N17" s="103">
        <v>123</v>
      </c>
      <c r="O17" s="98">
        <v>11.702</v>
      </c>
      <c r="P17" s="103">
        <v>121</v>
      </c>
      <c r="Q17" s="98">
        <v>11.697</v>
      </c>
      <c r="R17" s="103">
        <v>116</v>
      </c>
      <c r="S17" s="98">
        <v>12.042</v>
      </c>
      <c r="T17" s="2"/>
    </row>
    <row r="18" spans="1:20" ht="12.75" customHeight="1">
      <c r="A18" s="81"/>
      <c r="B18" s="77"/>
      <c r="C18" s="93"/>
      <c r="D18" s="43" t="s">
        <v>21</v>
      </c>
      <c r="E18" s="96"/>
      <c r="F18" s="158"/>
      <c r="G18" s="165"/>
      <c r="H18" s="104"/>
      <c r="I18" s="99"/>
      <c r="J18" s="104"/>
      <c r="K18" s="99"/>
      <c r="L18" s="104"/>
      <c r="M18" s="99"/>
      <c r="N18" s="104"/>
      <c r="O18" s="99"/>
      <c r="P18" s="104"/>
      <c r="Q18" s="99"/>
      <c r="R18" s="104"/>
      <c r="S18" s="99"/>
      <c r="T18" s="2"/>
    </row>
    <row r="19" spans="1:20" ht="12.75" customHeight="1">
      <c r="A19" s="81">
        <v>8</v>
      </c>
      <c r="B19" s="166" t="s">
        <v>277</v>
      </c>
      <c r="C19" s="168" t="s">
        <v>32</v>
      </c>
      <c r="D19" s="42" t="s">
        <v>18</v>
      </c>
      <c r="E19" s="95">
        <f>SUM(H19,J19,L19,N19,P19,R19)-T19</f>
        <v>711</v>
      </c>
      <c r="F19" s="157">
        <v>61</v>
      </c>
      <c r="G19" s="164" t="s">
        <v>157</v>
      </c>
      <c r="H19" s="103">
        <v>119</v>
      </c>
      <c r="I19" s="98">
        <v>11.926</v>
      </c>
      <c r="J19" s="103">
        <v>119</v>
      </c>
      <c r="K19" s="98">
        <v>11.957</v>
      </c>
      <c r="L19" s="103">
        <v>119</v>
      </c>
      <c r="M19" s="98">
        <v>11.913</v>
      </c>
      <c r="N19" s="103">
        <v>119</v>
      </c>
      <c r="O19" s="98">
        <v>11.803</v>
      </c>
      <c r="P19" s="103">
        <v>116</v>
      </c>
      <c r="Q19" s="98">
        <v>11.929</v>
      </c>
      <c r="R19" s="103">
        <v>119</v>
      </c>
      <c r="S19" s="98">
        <v>12.038</v>
      </c>
      <c r="T19" s="2"/>
    </row>
    <row r="20" spans="1:20" ht="12.75" customHeight="1">
      <c r="A20" s="81"/>
      <c r="B20" s="167"/>
      <c r="C20" s="169"/>
      <c r="D20" s="43" t="s">
        <v>24</v>
      </c>
      <c r="E20" s="96"/>
      <c r="F20" s="158"/>
      <c r="G20" s="165"/>
      <c r="H20" s="104"/>
      <c r="I20" s="99"/>
      <c r="J20" s="104"/>
      <c r="K20" s="99"/>
      <c r="L20" s="104"/>
      <c r="M20" s="99"/>
      <c r="N20" s="104"/>
      <c r="O20" s="99"/>
      <c r="P20" s="104"/>
      <c r="Q20" s="99"/>
      <c r="R20" s="104"/>
      <c r="S20" s="99"/>
      <c r="T20" s="2"/>
    </row>
    <row r="21" spans="1:20" ht="12.75" customHeight="1">
      <c r="A21" s="81">
        <v>9</v>
      </c>
      <c r="B21" s="77" t="s">
        <v>321</v>
      </c>
      <c r="C21" s="93" t="s">
        <v>32</v>
      </c>
      <c r="D21" s="42" t="s">
        <v>19</v>
      </c>
      <c r="E21" s="95">
        <f>SUM(H21,J21,L21,N21,P21,R21)-T21</f>
        <v>710</v>
      </c>
      <c r="F21" s="157">
        <v>98</v>
      </c>
      <c r="G21" s="164" t="s">
        <v>157</v>
      </c>
      <c r="H21" s="103">
        <v>121</v>
      </c>
      <c r="I21" s="98">
        <v>11.787</v>
      </c>
      <c r="J21" s="103">
        <v>120</v>
      </c>
      <c r="K21" s="98">
        <v>11.956</v>
      </c>
      <c r="L21" s="103">
        <v>114</v>
      </c>
      <c r="M21" s="98">
        <v>12.078</v>
      </c>
      <c r="N21" s="103">
        <v>119</v>
      </c>
      <c r="O21" s="98">
        <v>12.136</v>
      </c>
      <c r="P21" s="103">
        <v>115</v>
      </c>
      <c r="Q21" s="98">
        <v>12.15</v>
      </c>
      <c r="R21" s="103">
        <v>121</v>
      </c>
      <c r="S21" s="98">
        <v>11.948</v>
      </c>
      <c r="T21" s="2"/>
    </row>
    <row r="22" spans="1:20" ht="12.75" customHeight="1">
      <c r="A22" s="81"/>
      <c r="B22" s="77"/>
      <c r="C22" s="93"/>
      <c r="D22" s="43" t="s">
        <v>253</v>
      </c>
      <c r="E22" s="96"/>
      <c r="F22" s="158"/>
      <c r="G22" s="165"/>
      <c r="H22" s="104"/>
      <c r="I22" s="99"/>
      <c r="J22" s="104"/>
      <c r="K22" s="99"/>
      <c r="L22" s="104"/>
      <c r="M22" s="99"/>
      <c r="N22" s="104"/>
      <c r="O22" s="99"/>
      <c r="P22" s="104"/>
      <c r="Q22" s="99"/>
      <c r="R22" s="104"/>
      <c r="S22" s="99"/>
      <c r="T22" s="2"/>
    </row>
    <row r="23" spans="1:20" ht="12.75" customHeight="1">
      <c r="A23" s="81">
        <v>10</v>
      </c>
      <c r="B23" s="77" t="s">
        <v>9</v>
      </c>
      <c r="C23" s="168" t="s">
        <v>33</v>
      </c>
      <c r="D23" s="45" t="s">
        <v>58</v>
      </c>
      <c r="E23" s="95">
        <f>SUM(H23,J23,L23,N23,P23,R23)-T23</f>
        <v>700</v>
      </c>
      <c r="F23" s="157">
        <v>31</v>
      </c>
      <c r="G23" s="164" t="s">
        <v>157</v>
      </c>
      <c r="H23" s="103">
        <v>117</v>
      </c>
      <c r="I23" s="98">
        <v>12.155</v>
      </c>
      <c r="J23" s="103">
        <v>116</v>
      </c>
      <c r="K23" s="98">
        <v>12.199</v>
      </c>
      <c r="L23" s="103">
        <v>117</v>
      </c>
      <c r="M23" s="98">
        <v>12.101</v>
      </c>
      <c r="N23" s="103">
        <v>117</v>
      </c>
      <c r="O23" s="98">
        <v>11.973</v>
      </c>
      <c r="P23" s="103">
        <v>116</v>
      </c>
      <c r="Q23" s="98">
        <v>12.116</v>
      </c>
      <c r="R23" s="103">
        <v>117</v>
      </c>
      <c r="S23" s="98">
        <v>12.091</v>
      </c>
      <c r="T23" s="2"/>
    </row>
    <row r="24" spans="1:20" ht="12.75" customHeight="1">
      <c r="A24" s="81"/>
      <c r="B24" s="77"/>
      <c r="C24" s="169"/>
      <c r="D24" s="46" t="s">
        <v>332</v>
      </c>
      <c r="E24" s="96"/>
      <c r="F24" s="158"/>
      <c r="G24" s="165"/>
      <c r="H24" s="104"/>
      <c r="I24" s="99"/>
      <c r="J24" s="104"/>
      <c r="K24" s="99"/>
      <c r="L24" s="104"/>
      <c r="M24" s="99"/>
      <c r="N24" s="104"/>
      <c r="O24" s="99"/>
      <c r="P24" s="104"/>
      <c r="Q24" s="99"/>
      <c r="R24" s="104"/>
      <c r="S24" s="99"/>
      <c r="T24" s="2"/>
    </row>
    <row r="25" spans="1:20" ht="12.75" customHeight="1">
      <c r="A25" s="81">
        <v>11</v>
      </c>
      <c r="B25" s="176" t="s">
        <v>8</v>
      </c>
      <c r="C25" s="178" t="s">
        <v>32</v>
      </c>
      <c r="D25" s="45" t="s">
        <v>42</v>
      </c>
      <c r="E25" s="95">
        <f>SUM(H25,J25,L25,N25,P25,R25)-T25</f>
        <v>693</v>
      </c>
      <c r="F25" s="157">
        <v>68</v>
      </c>
      <c r="G25" s="174" t="s">
        <v>294</v>
      </c>
      <c r="H25" s="103">
        <v>116</v>
      </c>
      <c r="I25" s="98">
        <v>12.401</v>
      </c>
      <c r="J25" s="103">
        <v>113</v>
      </c>
      <c r="K25" s="98">
        <v>12.252</v>
      </c>
      <c r="L25" s="103">
        <v>115</v>
      </c>
      <c r="M25" s="98">
        <v>12.343</v>
      </c>
      <c r="N25" s="103">
        <v>119</v>
      </c>
      <c r="O25" s="98">
        <v>12.124</v>
      </c>
      <c r="P25" s="103">
        <v>118</v>
      </c>
      <c r="Q25" s="98">
        <v>12.082</v>
      </c>
      <c r="R25" s="103">
        <v>112</v>
      </c>
      <c r="S25" s="98">
        <v>12.589</v>
      </c>
      <c r="T25" s="2"/>
    </row>
    <row r="26" spans="1:20" ht="12.75" customHeight="1">
      <c r="A26" s="81"/>
      <c r="B26" s="177"/>
      <c r="C26" s="179"/>
      <c r="D26" s="46" t="s">
        <v>102</v>
      </c>
      <c r="E26" s="96"/>
      <c r="F26" s="158"/>
      <c r="G26" s="175"/>
      <c r="H26" s="104"/>
      <c r="I26" s="99"/>
      <c r="J26" s="104"/>
      <c r="K26" s="99"/>
      <c r="L26" s="104"/>
      <c r="M26" s="99"/>
      <c r="N26" s="104"/>
      <c r="O26" s="99"/>
      <c r="P26" s="104"/>
      <c r="Q26" s="99"/>
      <c r="R26" s="104"/>
      <c r="S26" s="99"/>
      <c r="T26" s="2"/>
    </row>
    <row r="27" spans="1:20" ht="12.75" customHeight="1">
      <c r="A27" s="81">
        <v>12</v>
      </c>
      <c r="B27" s="77" t="s">
        <v>72</v>
      </c>
      <c r="C27" s="93" t="s">
        <v>88</v>
      </c>
      <c r="D27" s="42" t="s">
        <v>73</v>
      </c>
      <c r="E27" s="95">
        <f>SUM(H27,J27,L27,N27,P27,R27)-T27</f>
        <v>686</v>
      </c>
      <c r="F27" s="157">
        <v>125</v>
      </c>
      <c r="G27" s="164" t="s">
        <v>157</v>
      </c>
      <c r="H27" s="103">
        <v>114</v>
      </c>
      <c r="I27" s="98">
        <v>12.4</v>
      </c>
      <c r="J27" s="103">
        <v>111</v>
      </c>
      <c r="K27" s="98">
        <v>12.358</v>
      </c>
      <c r="L27" s="103">
        <v>116</v>
      </c>
      <c r="M27" s="98">
        <v>12.072</v>
      </c>
      <c r="N27" s="103">
        <v>118</v>
      </c>
      <c r="O27" s="98">
        <v>12.102</v>
      </c>
      <c r="P27" s="103">
        <v>116</v>
      </c>
      <c r="Q27" s="98">
        <v>12.186</v>
      </c>
      <c r="R27" s="103">
        <v>111</v>
      </c>
      <c r="S27" s="98">
        <v>12.688</v>
      </c>
      <c r="T27" s="2"/>
    </row>
    <row r="28" spans="1:20" ht="12.75" customHeight="1">
      <c r="A28" s="81"/>
      <c r="B28" s="77"/>
      <c r="C28" s="93"/>
      <c r="D28" s="43" t="s">
        <v>308</v>
      </c>
      <c r="E28" s="96"/>
      <c r="F28" s="158"/>
      <c r="G28" s="165"/>
      <c r="H28" s="104"/>
      <c r="I28" s="99"/>
      <c r="J28" s="104"/>
      <c r="K28" s="99"/>
      <c r="L28" s="104"/>
      <c r="M28" s="99"/>
      <c r="N28" s="104"/>
      <c r="O28" s="99"/>
      <c r="P28" s="104"/>
      <c r="Q28" s="99"/>
      <c r="R28" s="104"/>
      <c r="S28" s="99"/>
      <c r="T28" s="2"/>
    </row>
    <row r="29" spans="1:20" ht="12.75" customHeight="1">
      <c r="A29" s="81">
        <v>13</v>
      </c>
      <c r="B29" s="77" t="s">
        <v>315</v>
      </c>
      <c r="C29" s="93" t="s">
        <v>88</v>
      </c>
      <c r="D29" s="42" t="s">
        <v>333</v>
      </c>
      <c r="E29" s="95">
        <f>SUM(H29,J29,L29,N29,P29,R29)-T29</f>
        <v>686</v>
      </c>
      <c r="F29" s="157">
        <v>57</v>
      </c>
      <c r="G29" s="164" t="s">
        <v>157</v>
      </c>
      <c r="H29" s="103">
        <v>114</v>
      </c>
      <c r="I29" s="98">
        <v>12.087</v>
      </c>
      <c r="J29" s="103">
        <v>115</v>
      </c>
      <c r="K29" s="98">
        <v>12.067</v>
      </c>
      <c r="L29" s="103">
        <v>118</v>
      </c>
      <c r="M29" s="98">
        <v>12.005</v>
      </c>
      <c r="N29" s="103">
        <v>115</v>
      </c>
      <c r="O29" s="98">
        <v>12.207</v>
      </c>
      <c r="P29" s="103">
        <v>112</v>
      </c>
      <c r="Q29" s="98">
        <v>12.214</v>
      </c>
      <c r="R29" s="103">
        <v>112</v>
      </c>
      <c r="S29" s="98">
        <v>12.215</v>
      </c>
      <c r="T29" s="2"/>
    </row>
    <row r="30" spans="1:20" ht="12.75" customHeight="1">
      <c r="A30" s="81"/>
      <c r="B30" s="77"/>
      <c r="C30" s="93"/>
      <c r="D30" s="43" t="s">
        <v>334</v>
      </c>
      <c r="E30" s="96"/>
      <c r="F30" s="158"/>
      <c r="G30" s="165"/>
      <c r="H30" s="104"/>
      <c r="I30" s="99"/>
      <c r="J30" s="104"/>
      <c r="K30" s="99"/>
      <c r="L30" s="104"/>
      <c r="M30" s="99"/>
      <c r="N30" s="104"/>
      <c r="O30" s="99"/>
      <c r="P30" s="104"/>
      <c r="Q30" s="99"/>
      <c r="R30" s="104"/>
      <c r="S30" s="99"/>
      <c r="T30" s="2"/>
    </row>
    <row r="31" spans="1:20" ht="12.75" customHeight="1">
      <c r="A31" s="81">
        <v>14</v>
      </c>
      <c r="B31" s="77" t="s">
        <v>121</v>
      </c>
      <c r="C31" s="93" t="s">
        <v>34</v>
      </c>
      <c r="D31" s="42" t="s">
        <v>335</v>
      </c>
      <c r="E31" s="95">
        <f>SUM(H31,J31,L31,N31,P31,R31)-T31</f>
        <v>676</v>
      </c>
      <c r="F31" s="84">
        <v>65</v>
      </c>
      <c r="G31" s="164" t="s">
        <v>157</v>
      </c>
      <c r="H31" s="54">
        <v>122</v>
      </c>
      <c r="I31" s="55">
        <v>11.914</v>
      </c>
      <c r="J31" s="54">
        <v>101</v>
      </c>
      <c r="K31" s="98">
        <v>13.332</v>
      </c>
      <c r="L31" s="54">
        <v>104</v>
      </c>
      <c r="M31" s="98">
        <v>12.975</v>
      </c>
      <c r="N31" s="54">
        <v>103</v>
      </c>
      <c r="O31" s="55">
        <v>12.835</v>
      </c>
      <c r="P31" s="172">
        <v>123</v>
      </c>
      <c r="Q31" s="55">
        <v>11.756</v>
      </c>
      <c r="R31" s="54">
        <v>123</v>
      </c>
      <c r="S31" s="98">
        <v>11.896</v>
      </c>
      <c r="T31" s="2"/>
    </row>
    <row r="32" spans="1:20" ht="12.75" customHeight="1">
      <c r="A32" s="81"/>
      <c r="B32" s="77"/>
      <c r="C32" s="93"/>
      <c r="D32" s="43" t="s">
        <v>336</v>
      </c>
      <c r="E32" s="96"/>
      <c r="F32" s="84"/>
      <c r="G32" s="165"/>
      <c r="H32" s="54"/>
      <c r="I32" s="55"/>
      <c r="J32" s="54"/>
      <c r="K32" s="99"/>
      <c r="L32" s="54"/>
      <c r="M32" s="99"/>
      <c r="N32" s="54"/>
      <c r="O32" s="55"/>
      <c r="P32" s="173"/>
      <c r="Q32" s="55"/>
      <c r="R32" s="54"/>
      <c r="S32" s="99"/>
      <c r="T32" s="2"/>
    </row>
    <row r="33" spans="1:20" ht="12.75" customHeight="1">
      <c r="A33" s="81">
        <v>15</v>
      </c>
      <c r="B33" s="166" t="s">
        <v>337</v>
      </c>
      <c r="C33" s="168" t="s">
        <v>338</v>
      </c>
      <c r="D33" s="45" t="s">
        <v>339</v>
      </c>
      <c r="E33" s="95">
        <f>SUM(H33,J33,L33,N33,P33,R33)-T33</f>
        <v>670</v>
      </c>
      <c r="F33" s="157">
        <v>54</v>
      </c>
      <c r="G33" s="164" t="s">
        <v>157</v>
      </c>
      <c r="H33" s="103">
        <v>110</v>
      </c>
      <c r="I33" s="98">
        <v>12.327</v>
      </c>
      <c r="J33" s="103">
        <v>114</v>
      </c>
      <c r="K33" s="98">
        <v>12.303</v>
      </c>
      <c r="L33" s="103">
        <v>115</v>
      </c>
      <c r="M33" s="98">
        <v>12.203</v>
      </c>
      <c r="N33" s="103">
        <v>113</v>
      </c>
      <c r="O33" s="98">
        <v>12.193</v>
      </c>
      <c r="P33" s="103">
        <v>106</v>
      </c>
      <c r="Q33" s="98">
        <v>12.345</v>
      </c>
      <c r="R33" s="103">
        <v>112</v>
      </c>
      <c r="S33" s="98">
        <v>12.415</v>
      </c>
      <c r="T33" s="2"/>
    </row>
    <row r="34" spans="1:20" ht="12.75" customHeight="1">
      <c r="A34" s="81"/>
      <c r="B34" s="167"/>
      <c r="C34" s="169"/>
      <c r="D34" s="46" t="s">
        <v>319</v>
      </c>
      <c r="E34" s="96"/>
      <c r="F34" s="158"/>
      <c r="G34" s="165"/>
      <c r="H34" s="104"/>
      <c r="I34" s="99"/>
      <c r="J34" s="104"/>
      <c r="K34" s="99"/>
      <c r="L34" s="104"/>
      <c r="M34" s="99"/>
      <c r="N34" s="104"/>
      <c r="O34" s="99"/>
      <c r="P34" s="104"/>
      <c r="Q34" s="99"/>
      <c r="R34" s="104"/>
      <c r="S34" s="99"/>
      <c r="T34" s="2"/>
    </row>
    <row r="35" spans="1:20" ht="12.75" customHeight="1">
      <c r="A35" s="81">
        <v>16</v>
      </c>
      <c r="B35" s="77" t="s">
        <v>230</v>
      </c>
      <c r="C35" s="93" t="s">
        <v>88</v>
      </c>
      <c r="D35" s="42" t="s">
        <v>77</v>
      </c>
      <c r="E35" s="95">
        <f>SUM(H35,J35,L35,N35,P35,R35)-T35</f>
        <v>664</v>
      </c>
      <c r="F35" s="84">
        <v>128</v>
      </c>
      <c r="G35" s="164" t="s">
        <v>157</v>
      </c>
      <c r="H35" s="54">
        <v>106</v>
      </c>
      <c r="I35" s="62">
        <v>12.649</v>
      </c>
      <c r="J35" s="54">
        <v>111</v>
      </c>
      <c r="K35" s="55">
        <v>12.323</v>
      </c>
      <c r="L35" s="54">
        <v>116</v>
      </c>
      <c r="M35" s="55">
        <v>12.249</v>
      </c>
      <c r="N35" s="54">
        <v>109</v>
      </c>
      <c r="O35" s="55">
        <v>12.503</v>
      </c>
      <c r="P35" s="54">
        <v>107</v>
      </c>
      <c r="Q35" s="55">
        <v>12.608</v>
      </c>
      <c r="R35" s="54">
        <v>115</v>
      </c>
      <c r="S35" s="55">
        <v>12.216</v>
      </c>
      <c r="T35" s="2"/>
    </row>
    <row r="36" spans="1:20" ht="12.75" customHeight="1">
      <c r="A36" s="81"/>
      <c r="B36" s="77"/>
      <c r="C36" s="93"/>
      <c r="D36" s="43" t="s">
        <v>340</v>
      </c>
      <c r="E36" s="96"/>
      <c r="F36" s="84"/>
      <c r="G36" s="165"/>
      <c r="H36" s="54"/>
      <c r="I36" s="55"/>
      <c r="J36" s="54"/>
      <c r="K36" s="55"/>
      <c r="L36" s="54"/>
      <c r="M36" s="55"/>
      <c r="N36" s="54"/>
      <c r="O36" s="55"/>
      <c r="P36" s="54"/>
      <c r="Q36" s="55"/>
      <c r="R36" s="54"/>
      <c r="S36" s="55"/>
      <c r="T36" s="2"/>
    </row>
    <row r="37" spans="1:20" ht="12.75" customHeight="1">
      <c r="A37" s="81">
        <v>17</v>
      </c>
      <c r="B37" s="166" t="s">
        <v>63</v>
      </c>
      <c r="C37" s="168" t="s">
        <v>341</v>
      </c>
      <c r="D37" s="42" t="s">
        <v>83</v>
      </c>
      <c r="E37" s="95">
        <f>SUM(H37,J37,L37,N37,P37,R37)-T37</f>
        <v>630</v>
      </c>
      <c r="F37" s="170">
        <v>70</v>
      </c>
      <c r="G37" s="164" t="s">
        <v>342</v>
      </c>
      <c r="H37" s="103">
        <v>106</v>
      </c>
      <c r="I37" s="98">
        <v>13.102</v>
      </c>
      <c r="J37" s="103">
        <v>107</v>
      </c>
      <c r="K37" s="98">
        <v>13.03</v>
      </c>
      <c r="L37" s="103">
        <v>108</v>
      </c>
      <c r="M37" s="98">
        <v>12.809</v>
      </c>
      <c r="N37" s="103">
        <v>107</v>
      </c>
      <c r="O37" s="98">
        <v>12.392</v>
      </c>
      <c r="P37" s="103">
        <v>100</v>
      </c>
      <c r="Q37" s="98">
        <v>12.454</v>
      </c>
      <c r="R37" s="103">
        <v>102</v>
      </c>
      <c r="S37" s="98">
        <v>12.676</v>
      </c>
      <c r="T37" s="2"/>
    </row>
    <row r="38" spans="1:20" ht="12.75" customHeight="1">
      <c r="A38" s="81"/>
      <c r="B38" s="167"/>
      <c r="C38" s="169"/>
      <c r="D38" s="43" t="s">
        <v>84</v>
      </c>
      <c r="E38" s="96"/>
      <c r="F38" s="171"/>
      <c r="G38" s="165"/>
      <c r="H38" s="104"/>
      <c r="I38" s="99"/>
      <c r="J38" s="104"/>
      <c r="K38" s="99"/>
      <c r="L38" s="104"/>
      <c r="M38" s="99"/>
      <c r="N38" s="104"/>
      <c r="O38" s="99"/>
      <c r="P38" s="104"/>
      <c r="Q38" s="99"/>
      <c r="R38" s="104"/>
      <c r="S38" s="99"/>
      <c r="T38" s="2"/>
    </row>
    <row r="39" spans="1:20" ht="12.75" customHeight="1">
      <c r="A39" s="81">
        <v>18</v>
      </c>
      <c r="B39" s="166" t="s">
        <v>224</v>
      </c>
      <c r="C39" s="168" t="s">
        <v>35</v>
      </c>
      <c r="D39" s="42" t="s">
        <v>323</v>
      </c>
      <c r="E39" s="95">
        <f>SUM(H39,J39,L39,N39,P39,R39)-T39</f>
        <v>619</v>
      </c>
      <c r="F39" s="157">
        <v>82</v>
      </c>
      <c r="G39" s="164" t="s">
        <v>157</v>
      </c>
      <c r="H39" s="103">
        <v>107</v>
      </c>
      <c r="I39" s="98">
        <v>12.667</v>
      </c>
      <c r="J39" s="103">
        <v>103</v>
      </c>
      <c r="K39" s="98">
        <v>12.682</v>
      </c>
      <c r="L39" s="103">
        <v>100</v>
      </c>
      <c r="M39" s="98">
        <v>13.128</v>
      </c>
      <c r="N39" s="103">
        <v>110</v>
      </c>
      <c r="O39" s="98">
        <v>12.754</v>
      </c>
      <c r="P39" s="103">
        <v>104</v>
      </c>
      <c r="Q39" s="98">
        <v>12.922</v>
      </c>
      <c r="R39" s="103">
        <v>95</v>
      </c>
      <c r="S39" s="98">
        <v>13.426</v>
      </c>
      <c r="T39" s="2"/>
    </row>
    <row r="40" spans="1:20" ht="12.75" customHeight="1">
      <c r="A40" s="81"/>
      <c r="B40" s="167"/>
      <c r="C40" s="169"/>
      <c r="D40" s="43" t="s">
        <v>324</v>
      </c>
      <c r="E40" s="96"/>
      <c r="F40" s="158"/>
      <c r="G40" s="165"/>
      <c r="H40" s="104"/>
      <c r="I40" s="99"/>
      <c r="J40" s="104"/>
      <c r="K40" s="99"/>
      <c r="L40" s="104"/>
      <c r="M40" s="99"/>
      <c r="N40" s="104"/>
      <c r="O40" s="99"/>
      <c r="P40" s="104"/>
      <c r="Q40" s="99"/>
      <c r="R40" s="104"/>
      <c r="S40" s="99"/>
      <c r="T40" s="2"/>
    </row>
    <row r="41" spans="1:20" ht="12.75" customHeight="1">
      <c r="A41" s="81">
        <v>19</v>
      </c>
      <c r="B41" s="166" t="s">
        <v>125</v>
      </c>
      <c r="C41" s="168" t="s">
        <v>32</v>
      </c>
      <c r="D41" s="42" t="s">
        <v>65</v>
      </c>
      <c r="E41" s="95">
        <f>SUM(H41,J41,L41,N41,P41,R41)-T41</f>
        <v>576</v>
      </c>
      <c r="F41" s="157">
        <v>3</v>
      </c>
      <c r="G41" s="164" t="s">
        <v>343</v>
      </c>
      <c r="H41" s="103">
        <v>95</v>
      </c>
      <c r="I41" s="98">
        <v>13.894</v>
      </c>
      <c r="J41" s="103">
        <v>98</v>
      </c>
      <c r="K41" s="98">
        <v>13.872</v>
      </c>
      <c r="L41" s="103">
        <v>100</v>
      </c>
      <c r="M41" s="98">
        <v>13.394</v>
      </c>
      <c r="N41" s="103">
        <v>94</v>
      </c>
      <c r="O41" s="98">
        <v>13.573</v>
      </c>
      <c r="P41" s="103">
        <v>98</v>
      </c>
      <c r="Q41" s="98">
        <v>13.394</v>
      </c>
      <c r="R41" s="103">
        <v>91</v>
      </c>
      <c r="S41" s="98">
        <v>14.098</v>
      </c>
      <c r="T41" s="2"/>
    </row>
    <row r="42" spans="1:20" ht="12.75" customHeight="1">
      <c r="A42" s="81"/>
      <c r="B42" s="167"/>
      <c r="C42" s="169"/>
      <c r="D42" s="43" t="s">
        <v>344</v>
      </c>
      <c r="E42" s="96"/>
      <c r="F42" s="158"/>
      <c r="G42" s="165"/>
      <c r="H42" s="104"/>
      <c r="I42" s="99"/>
      <c r="J42" s="104"/>
      <c r="K42" s="99"/>
      <c r="L42" s="104"/>
      <c r="M42" s="99"/>
      <c r="N42" s="104"/>
      <c r="O42" s="99"/>
      <c r="P42" s="104"/>
      <c r="Q42" s="99"/>
      <c r="R42" s="104"/>
      <c r="S42" s="99"/>
      <c r="T42" s="2"/>
    </row>
    <row r="43" ht="12.75" customHeight="1">
      <c r="G43" s="1"/>
    </row>
    <row r="44" ht="12.75" customHeight="1">
      <c r="G44" s="1"/>
    </row>
    <row r="45" ht="12.75" customHeight="1">
      <c r="G45" s="1"/>
    </row>
    <row r="46" ht="12.75" customHeight="1">
      <c r="G46" s="1"/>
    </row>
    <row r="47" ht="12.75" customHeight="1">
      <c r="G47" s="1"/>
    </row>
    <row r="48" ht="12.75" customHeight="1">
      <c r="G48" s="1"/>
    </row>
    <row r="49" ht="12.75" customHeight="1">
      <c r="G49" s="1"/>
    </row>
    <row r="50" ht="12.75" customHeight="1">
      <c r="G50" s="1"/>
    </row>
    <row r="51" ht="12.75" customHeight="1">
      <c r="G51" s="1"/>
    </row>
    <row r="52" ht="12.75" customHeight="1">
      <c r="G52" s="1"/>
    </row>
    <row r="53" ht="12.75" customHeight="1">
      <c r="G53" s="1"/>
    </row>
    <row r="54" ht="12.75" customHeight="1">
      <c r="G54" s="1"/>
    </row>
    <row r="55" ht="12.75" customHeight="1">
      <c r="G55" s="1"/>
    </row>
    <row r="56" ht="12.75" customHeight="1">
      <c r="G56" s="1"/>
    </row>
    <row r="57" ht="12.75">
      <c r="G57" s="1"/>
    </row>
    <row r="58" ht="12.75">
      <c r="G58" s="1"/>
    </row>
    <row r="59" ht="12.75">
      <c r="G59" s="1"/>
    </row>
    <row r="60" ht="12.75">
      <c r="G60" s="1"/>
    </row>
  </sheetData>
  <sheetProtection/>
  <mergeCells count="362">
    <mergeCell ref="E3:E4"/>
    <mergeCell ref="F3:F4"/>
    <mergeCell ref="G3:G4"/>
    <mergeCell ref="H3:H4"/>
    <mergeCell ref="I3:I4"/>
    <mergeCell ref="K3:K4"/>
    <mergeCell ref="L3:L4"/>
    <mergeCell ref="M3:M4"/>
    <mergeCell ref="N3:N4"/>
    <mergeCell ref="O3:O4"/>
    <mergeCell ref="A2:S2"/>
    <mergeCell ref="A3:A4"/>
    <mergeCell ref="B3:B4"/>
    <mergeCell ref="C3:C4"/>
    <mergeCell ref="D3:D4"/>
    <mergeCell ref="P3:P4"/>
    <mergeCell ref="Q3:Q4"/>
    <mergeCell ref="R3:R4"/>
    <mergeCell ref="S3:S4"/>
    <mergeCell ref="A5:A6"/>
    <mergeCell ref="B5:B6"/>
    <mergeCell ref="C5:C6"/>
    <mergeCell ref="E5:E6"/>
    <mergeCell ref="F5:F6"/>
    <mergeCell ref="J3:J4"/>
    <mergeCell ref="G5:G6"/>
    <mergeCell ref="H5:H6"/>
    <mergeCell ref="I5:I6"/>
    <mergeCell ref="J5:J6"/>
    <mergeCell ref="K5:K6"/>
    <mergeCell ref="L5:L6"/>
    <mergeCell ref="H7:H8"/>
    <mergeCell ref="I7:I8"/>
    <mergeCell ref="M5:M6"/>
    <mergeCell ref="N5:N6"/>
    <mergeCell ref="O5:O6"/>
    <mergeCell ref="P5:P6"/>
    <mergeCell ref="A7:A8"/>
    <mergeCell ref="B7:B8"/>
    <mergeCell ref="C7:C8"/>
    <mergeCell ref="E7:E8"/>
    <mergeCell ref="F7:F8"/>
    <mergeCell ref="G7:G8"/>
    <mergeCell ref="K7:K8"/>
    <mergeCell ref="L7:L8"/>
    <mergeCell ref="M7:M8"/>
    <mergeCell ref="N7:N8"/>
    <mergeCell ref="O7:O8"/>
    <mergeCell ref="S5:S6"/>
    <mergeCell ref="Q5:Q6"/>
    <mergeCell ref="R5:R6"/>
    <mergeCell ref="P7:P8"/>
    <mergeCell ref="Q7:Q8"/>
    <mergeCell ref="R7:R8"/>
    <mergeCell ref="S7:S8"/>
    <mergeCell ref="A9:A10"/>
    <mergeCell ref="B9:B10"/>
    <mergeCell ref="C9:C10"/>
    <mergeCell ref="E9:E10"/>
    <mergeCell ref="F9:F10"/>
    <mergeCell ref="J7:J8"/>
    <mergeCell ref="G9:G10"/>
    <mergeCell ref="H9:H10"/>
    <mergeCell ref="I9:I10"/>
    <mergeCell ref="J9:J10"/>
    <mergeCell ref="K9:K10"/>
    <mergeCell ref="L9:L10"/>
    <mergeCell ref="H11:H12"/>
    <mergeCell ref="I11:I12"/>
    <mergeCell ref="M9:M10"/>
    <mergeCell ref="N9:N10"/>
    <mergeCell ref="O9:O10"/>
    <mergeCell ref="P9:P10"/>
    <mergeCell ref="A11:A12"/>
    <mergeCell ref="B11:B12"/>
    <mergeCell ref="C11:C12"/>
    <mergeCell ref="E11:E12"/>
    <mergeCell ref="F11:F12"/>
    <mergeCell ref="G11:G12"/>
    <mergeCell ref="K11:K12"/>
    <mergeCell ref="L11:L12"/>
    <mergeCell ref="M11:M12"/>
    <mergeCell ref="N11:N12"/>
    <mergeCell ref="O11:O12"/>
    <mergeCell ref="S9:S10"/>
    <mergeCell ref="Q9:Q10"/>
    <mergeCell ref="R9:R10"/>
    <mergeCell ref="P11:P12"/>
    <mergeCell ref="Q11:Q12"/>
    <mergeCell ref="R11:R12"/>
    <mergeCell ref="S11:S12"/>
    <mergeCell ref="A13:A14"/>
    <mergeCell ref="B13:B14"/>
    <mergeCell ref="C13:C14"/>
    <mergeCell ref="E13:E14"/>
    <mergeCell ref="F13:F14"/>
    <mergeCell ref="J11:J12"/>
    <mergeCell ref="G13:G14"/>
    <mergeCell ref="H13:H14"/>
    <mergeCell ref="I13:I14"/>
    <mergeCell ref="J13:J14"/>
    <mergeCell ref="K13:K14"/>
    <mergeCell ref="L13:L14"/>
    <mergeCell ref="H15:H16"/>
    <mergeCell ref="I15:I16"/>
    <mergeCell ref="M13:M14"/>
    <mergeCell ref="N13:N14"/>
    <mergeCell ref="O13:O14"/>
    <mergeCell ref="P13:P14"/>
    <mergeCell ref="A15:A16"/>
    <mergeCell ref="B15:B16"/>
    <mergeCell ref="C15:C16"/>
    <mergeCell ref="E15:E16"/>
    <mergeCell ref="F15:F16"/>
    <mergeCell ref="G15:G16"/>
    <mergeCell ref="K15:K16"/>
    <mergeCell ref="L15:L16"/>
    <mergeCell ref="M15:M16"/>
    <mergeCell ref="N15:N16"/>
    <mergeCell ref="O15:O16"/>
    <mergeCell ref="S13:S14"/>
    <mergeCell ref="Q13:Q14"/>
    <mergeCell ref="R13:R14"/>
    <mergeCell ref="P15:P16"/>
    <mergeCell ref="Q15:Q16"/>
    <mergeCell ref="R15:R16"/>
    <mergeCell ref="S15:S16"/>
    <mergeCell ref="A17:A18"/>
    <mergeCell ref="B17:B18"/>
    <mergeCell ref="C17:C18"/>
    <mergeCell ref="E17:E18"/>
    <mergeCell ref="F17:F18"/>
    <mergeCell ref="J15:J16"/>
    <mergeCell ref="G17:G18"/>
    <mergeCell ref="H17:H18"/>
    <mergeCell ref="I17:I18"/>
    <mergeCell ref="J17:J18"/>
    <mergeCell ref="K17:K18"/>
    <mergeCell ref="L17:L18"/>
    <mergeCell ref="H19:H20"/>
    <mergeCell ref="I19:I20"/>
    <mergeCell ref="M17:M18"/>
    <mergeCell ref="N17:N18"/>
    <mergeCell ref="O17:O18"/>
    <mergeCell ref="P17:P18"/>
    <mergeCell ref="A19:A20"/>
    <mergeCell ref="B19:B20"/>
    <mergeCell ref="C19:C20"/>
    <mergeCell ref="E19:E20"/>
    <mergeCell ref="F19:F20"/>
    <mergeCell ref="G19:G20"/>
    <mergeCell ref="K19:K20"/>
    <mergeCell ref="L19:L20"/>
    <mergeCell ref="M19:M20"/>
    <mergeCell ref="N19:N20"/>
    <mergeCell ref="O19:O20"/>
    <mergeCell ref="S17:S18"/>
    <mergeCell ref="Q17:Q18"/>
    <mergeCell ref="R17:R18"/>
    <mergeCell ref="P19:P20"/>
    <mergeCell ref="Q19:Q20"/>
    <mergeCell ref="R19:R20"/>
    <mergeCell ref="S19:S20"/>
    <mergeCell ref="A21:A22"/>
    <mergeCell ref="B21:B22"/>
    <mergeCell ref="C21:C22"/>
    <mergeCell ref="E21:E22"/>
    <mergeCell ref="F21:F22"/>
    <mergeCell ref="J19:J20"/>
    <mergeCell ref="G21:G22"/>
    <mergeCell ref="H21:H22"/>
    <mergeCell ref="I21:I22"/>
    <mergeCell ref="J21:J22"/>
    <mergeCell ref="K21:K22"/>
    <mergeCell ref="L21:L22"/>
    <mergeCell ref="H23:H24"/>
    <mergeCell ref="I23:I24"/>
    <mergeCell ref="M21:M22"/>
    <mergeCell ref="N21:N22"/>
    <mergeCell ref="O21:O22"/>
    <mergeCell ref="P21:P22"/>
    <mergeCell ref="A23:A24"/>
    <mergeCell ref="B23:B24"/>
    <mergeCell ref="C23:C24"/>
    <mergeCell ref="E23:E24"/>
    <mergeCell ref="F23:F24"/>
    <mergeCell ref="G23:G24"/>
    <mergeCell ref="K23:K24"/>
    <mergeCell ref="L23:L24"/>
    <mergeCell ref="M23:M24"/>
    <mergeCell ref="N23:N24"/>
    <mergeCell ref="O23:O24"/>
    <mergeCell ref="S21:S22"/>
    <mergeCell ref="Q21:Q22"/>
    <mergeCell ref="R21:R22"/>
    <mergeCell ref="P23:P24"/>
    <mergeCell ref="Q23:Q24"/>
    <mergeCell ref="R23:R24"/>
    <mergeCell ref="S23:S24"/>
    <mergeCell ref="A25:A26"/>
    <mergeCell ref="B25:B26"/>
    <mergeCell ref="C25:C26"/>
    <mergeCell ref="E25:E26"/>
    <mergeCell ref="F25:F26"/>
    <mergeCell ref="J23:J24"/>
    <mergeCell ref="G25:G26"/>
    <mergeCell ref="H25:H26"/>
    <mergeCell ref="I25:I26"/>
    <mergeCell ref="J25:J26"/>
    <mergeCell ref="K25:K26"/>
    <mergeCell ref="L25:L26"/>
    <mergeCell ref="H27:H28"/>
    <mergeCell ref="I27:I28"/>
    <mergeCell ref="M25:M26"/>
    <mergeCell ref="N25:N26"/>
    <mergeCell ref="O25:O26"/>
    <mergeCell ref="P25:P26"/>
    <mergeCell ref="A27:A28"/>
    <mergeCell ref="B27:B28"/>
    <mergeCell ref="C27:C28"/>
    <mergeCell ref="E27:E28"/>
    <mergeCell ref="F27:F28"/>
    <mergeCell ref="G27:G28"/>
    <mergeCell ref="K27:K28"/>
    <mergeCell ref="L27:L28"/>
    <mergeCell ref="M27:M28"/>
    <mergeCell ref="N27:N28"/>
    <mergeCell ref="O27:O28"/>
    <mergeCell ref="S25:S26"/>
    <mergeCell ref="Q25:Q26"/>
    <mergeCell ref="R25:R26"/>
    <mergeCell ref="P27:P28"/>
    <mergeCell ref="Q27:Q28"/>
    <mergeCell ref="R27:R28"/>
    <mergeCell ref="S27:S28"/>
    <mergeCell ref="A29:A30"/>
    <mergeCell ref="B29:B30"/>
    <mergeCell ref="C29:C30"/>
    <mergeCell ref="E29:E30"/>
    <mergeCell ref="F29:F30"/>
    <mergeCell ref="J27:J28"/>
    <mergeCell ref="G29:G30"/>
    <mergeCell ref="H29:H30"/>
    <mergeCell ref="I29:I30"/>
    <mergeCell ref="J29:J30"/>
    <mergeCell ref="K29:K30"/>
    <mergeCell ref="L29:L30"/>
    <mergeCell ref="H31:H32"/>
    <mergeCell ref="I31:I32"/>
    <mergeCell ref="M29:M30"/>
    <mergeCell ref="N29:N30"/>
    <mergeCell ref="O29:O30"/>
    <mergeCell ref="P29:P30"/>
    <mergeCell ref="A31:A32"/>
    <mergeCell ref="B31:B32"/>
    <mergeCell ref="C31:C32"/>
    <mergeCell ref="E31:E32"/>
    <mergeCell ref="F31:F32"/>
    <mergeCell ref="G31:G32"/>
    <mergeCell ref="K31:K32"/>
    <mergeCell ref="L31:L32"/>
    <mergeCell ref="M31:M32"/>
    <mergeCell ref="N31:N32"/>
    <mergeCell ref="O31:O32"/>
    <mergeCell ref="S29:S30"/>
    <mergeCell ref="Q29:Q30"/>
    <mergeCell ref="R29:R30"/>
    <mergeCell ref="P31:P32"/>
    <mergeCell ref="Q31:Q32"/>
    <mergeCell ref="R31:R32"/>
    <mergeCell ref="S31:S32"/>
    <mergeCell ref="A33:A34"/>
    <mergeCell ref="B33:B34"/>
    <mergeCell ref="C33:C34"/>
    <mergeCell ref="E33:E34"/>
    <mergeCell ref="F33:F34"/>
    <mergeCell ref="J31:J32"/>
    <mergeCell ref="G33:G34"/>
    <mergeCell ref="H33:H34"/>
    <mergeCell ref="I33:I34"/>
    <mergeCell ref="J33:J34"/>
    <mergeCell ref="K33:K34"/>
    <mergeCell ref="L33:L34"/>
    <mergeCell ref="H35:H36"/>
    <mergeCell ref="I35:I36"/>
    <mergeCell ref="M33:M34"/>
    <mergeCell ref="N33:N34"/>
    <mergeCell ref="O33:O34"/>
    <mergeCell ref="P33:P34"/>
    <mergeCell ref="A35:A36"/>
    <mergeCell ref="B35:B36"/>
    <mergeCell ref="C35:C36"/>
    <mergeCell ref="E35:E36"/>
    <mergeCell ref="F35:F36"/>
    <mergeCell ref="G35:G36"/>
    <mergeCell ref="K35:K36"/>
    <mergeCell ref="L35:L36"/>
    <mergeCell ref="M35:M36"/>
    <mergeCell ref="N35:N36"/>
    <mergeCell ref="O35:O36"/>
    <mergeCell ref="S33:S34"/>
    <mergeCell ref="Q33:Q34"/>
    <mergeCell ref="R33:R34"/>
    <mergeCell ref="P35:P36"/>
    <mergeCell ref="Q35:Q36"/>
    <mergeCell ref="R35:R36"/>
    <mergeCell ref="S35:S36"/>
    <mergeCell ref="A37:A38"/>
    <mergeCell ref="B37:B38"/>
    <mergeCell ref="C37:C38"/>
    <mergeCell ref="E37:E38"/>
    <mergeCell ref="F37:F38"/>
    <mergeCell ref="J35:J36"/>
    <mergeCell ref="G37:G38"/>
    <mergeCell ref="H37:H38"/>
    <mergeCell ref="I37:I38"/>
    <mergeCell ref="J37:J38"/>
    <mergeCell ref="K37:K38"/>
    <mergeCell ref="L37:L38"/>
    <mergeCell ref="H39:H40"/>
    <mergeCell ref="I39:I40"/>
    <mergeCell ref="M37:M38"/>
    <mergeCell ref="N37:N38"/>
    <mergeCell ref="O37:O38"/>
    <mergeCell ref="P37:P38"/>
    <mergeCell ref="A39:A40"/>
    <mergeCell ref="B39:B40"/>
    <mergeCell ref="C39:C40"/>
    <mergeCell ref="E39:E40"/>
    <mergeCell ref="F39:F40"/>
    <mergeCell ref="G39:G40"/>
    <mergeCell ref="K39:K40"/>
    <mergeCell ref="L39:L40"/>
    <mergeCell ref="M39:M40"/>
    <mergeCell ref="N39:N40"/>
    <mergeCell ref="O39:O40"/>
    <mergeCell ref="S37:S38"/>
    <mergeCell ref="Q37:Q38"/>
    <mergeCell ref="R37:R38"/>
    <mergeCell ref="P39:P40"/>
    <mergeCell ref="Q39:Q40"/>
    <mergeCell ref="R39:R40"/>
    <mergeCell ref="S39:S40"/>
    <mergeCell ref="A41:A42"/>
    <mergeCell ref="B41:B42"/>
    <mergeCell ref="C41:C42"/>
    <mergeCell ref="E41:E42"/>
    <mergeCell ref="F41:F42"/>
    <mergeCell ref="J39:J40"/>
    <mergeCell ref="G41:G42"/>
    <mergeCell ref="H41:H42"/>
    <mergeCell ref="I41:I42"/>
    <mergeCell ref="J41:J42"/>
    <mergeCell ref="K41:K42"/>
    <mergeCell ref="L41:L42"/>
    <mergeCell ref="S41:S42"/>
    <mergeCell ref="M41:M42"/>
    <mergeCell ref="N41:N42"/>
    <mergeCell ref="O41:O42"/>
    <mergeCell ref="P41:P42"/>
    <mergeCell ref="Q41:Q42"/>
    <mergeCell ref="R41:R42"/>
  </mergeCells>
  <printOptions/>
  <pageMargins left="0.3937007874015748" right="0" top="0" bottom="0" header="0" footer="0"/>
  <pageSetup horizontalDpi="600" verticalDpi="600" orientation="landscape" paperSize="9" scale="9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O81"/>
  <sheetViews>
    <sheetView showGridLines="0" tabSelected="1" zoomScalePageLayoutView="0" workbookViewId="0" topLeftCell="A1">
      <selection activeCell="A2" sqref="A2:O2"/>
    </sheetView>
  </sheetViews>
  <sheetFormatPr defaultColWidth="11.421875" defaultRowHeight="12.75"/>
  <cols>
    <col min="1" max="1" width="5.421875" style="11" customWidth="1"/>
    <col min="2" max="2" width="15.7109375" style="11" customWidth="1"/>
    <col min="3" max="3" width="20.140625" style="11" customWidth="1"/>
    <col min="4" max="4" width="16.7109375" style="11" customWidth="1"/>
    <col min="5" max="6" width="6.8515625" style="11" customWidth="1"/>
    <col min="7" max="7" width="6.8515625" style="12" customWidth="1"/>
    <col min="8" max="12" width="6.8515625" style="11" customWidth="1"/>
    <col min="13" max="13" width="7.57421875" style="11" customWidth="1"/>
    <col min="14" max="14" width="8.421875" style="11" customWidth="1"/>
    <col min="15" max="15" width="7.00390625" style="11" customWidth="1"/>
    <col min="16" max="16" width="6.7109375" style="11" customWidth="1"/>
    <col min="17" max="17" width="5.7109375" style="11" customWidth="1"/>
    <col min="18" max="18" width="6.7109375" style="11" customWidth="1"/>
    <col min="19" max="19" width="6.140625" style="11" customWidth="1"/>
    <col min="20" max="16384" width="11.421875" style="11" customWidth="1"/>
  </cols>
  <sheetData>
    <row r="1" ht="76.5" customHeight="1"/>
    <row r="2" spans="1:15" s="13" customFormat="1" ht="18.75" customHeight="1">
      <c r="A2" s="184" t="s">
        <v>247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</row>
    <row r="3" spans="1:15" s="13" customFormat="1" ht="14.25" customHeight="1">
      <c r="A3" s="185" t="s">
        <v>43</v>
      </c>
      <c r="B3" s="186" t="s">
        <v>44</v>
      </c>
      <c r="C3" s="187" t="s">
        <v>248</v>
      </c>
      <c r="D3" s="188" t="s">
        <v>249</v>
      </c>
      <c r="E3" s="189" t="s">
        <v>250</v>
      </c>
      <c r="F3" s="190"/>
      <c r="G3" s="190"/>
      <c r="H3" s="190"/>
      <c r="I3" s="190"/>
      <c r="J3" s="190"/>
      <c r="K3" s="190"/>
      <c r="L3" s="190"/>
      <c r="M3" s="191" t="s">
        <v>45</v>
      </c>
      <c r="O3" s="188" t="s">
        <v>251</v>
      </c>
    </row>
    <row r="4" spans="1:15" s="13" customFormat="1" ht="13.5" customHeight="1">
      <c r="A4" s="185"/>
      <c r="B4" s="186"/>
      <c r="C4" s="186"/>
      <c r="D4" s="185"/>
      <c r="E4" s="14" t="s">
        <v>32</v>
      </c>
      <c r="F4" s="14" t="s">
        <v>47</v>
      </c>
      <c r="G4" s="14" t="s">
        <v>213</v>
      </c>
      <c r="H4" s="14" t="s">
        <v>51</v>
      </c>
      <c r="I4" s="14" t="s">
        <v>111</v>
      </c>
      <c r="J4" s="14" t="s">
        <v>46</v>
      </c>
      <c r="K4" s="14" t="s">
        <v>67</v>
      </c>
      <c r="L4" s="14" t="s">
        <v>50</v>
      </c>
      <c r="M4" s="191"/>
      <c r="N4" s="15" t="s">
        <v>48</v>
      </c>
      <c r="O4" s="185"/>
    </row>
    <row r="5" spans="1:15" s="20" customFormat="1" ht="18.75" customHeight="1">
      <c r="A5" s="16">
        <v>1</v>
      </c>
      <c r="B5" s="17" t="s">
        <v>112</v>
      </c>
      <c r="C5" s="17" t="s">
        <v>52</v>
      </c>
      <c r="D5" s="27" t="s">
        <v>20</v>
      </c>
      <c r="E5" s="18">
        <v>60</v>
      </c>
      <c r="F5" s="19">
        <v>56</v>
      </c>
      <c r="G5" s="19">
        <v>56</v>
      </c>
      <c r="H5" s="18">
        <v>60</v>
      </c>
      <c r="I5" s="18" t="s">
        <v>61</v>
      </c>
      <c r="J5" s="18">
        <v>54</v>
      </c>
      <c r="K5" s="18">
        <v>46</v>
      </c>
      <c r="L5" s="18">
        <v>58</v>
      </c>
      <c r="M5" s="26">
        <f aca="true" t="shared" si="0" ref="M5:M36">SUM(E5:L5)</f>
        <v>390</v>
      </c>
      <c r="N5" s="21">
        <f>SUM(K5,I5)</f>
        <v>46</v>
      </c>
      <c r="O5" s="25">
        <f aca="true" t="shared" si="1" ref="O5:O36">SUM(E5:L5)-N5</f>
        <v>344</v>
      </c>
    </row>
    <row r="6" spans="1:15" s="20" customFormat="1" ht="18.75" customHeight="1">
      <c r="A6" s="16">
        <v>1</v>
      </c>
      <c r="B6" s="17" t="s">
        <v>112</v>
      </c>
      <c r="C6" s="17" t="s">
        <v>52</v>
      </c>
      <c r="D6" s="27" t="s">
        <v>68</v>
      </c>
      <c r="E6" s="18">
        <v>60</v>
      </c>
      <c r="F6" s="19">
        <v>56</v>
      </c>
      <c r="G6" s="19">
        <v>56</v>
      </c>
      <c r="H6" s="18">
        <v>60</v>
      </c>
      <c r="I6" s="18" t="s">
        <v>61</v>
      </c>
      <c r="J6" s="18">
        <v>54</v>
      </c>
      <c r="K6" s="18">
        <v>46</v>
      </c>
      <c r="L6" s="18">
        <v>58</v>
      </c>
      <c r="M6" s="26">
        <f t="shared" si="0"/>
        <v>390</v>
      </c>
      <c r="N6" s="21">
        <f>SUM(K6,I6)</f>
        <v>46</v>
      </c>
      <c r="O6" s="25">
        <f t="shared" si="1"/>
        <v>344</v>
      </c>
    </row>
    <row r="7" spans="1:15" s="20" customFormat="1" ht="18.75" customHeight="1">
      <c r="A7" s="16">
        <v>3</v>
      </c>
      <c r="B7" s="17" t="s">
        <v>33</v>
      </c>
      <c r="C7" s="17" t="s">
        <v>49</v>
      </c>
      <c r="D7" s="27" t="s">
        <v>16</v>
      </c>
      <c r="E7" s="19">
        <v>44</v>
      </c>
      <c r="F7" s="19">
        <v>60</v>
      </c>
      <c r="G7" s="19">
        <v>54</v>
      </c>
      <c r="H7" s="19">
        <v>54</v>
      </c>
      <c r="I7" s="18">
        <v>56</v>
      </c>
      <c r="J7" s="18">
        <v>52</v>
      </c>
      <c r="K7" s="18">
        <v>52</v>
      </c>
      <c r="L7" s="18">
        <v>52</v>
      </c>
      <c r="M7" s="26">
        <f t="shared" si="0"/>
        <v>424</v>
      </c>
      <c r="N7" s="21">
        <f>SUM(E7,J7)</f>
        <v>96</v>
      </c>
      <c r="O7" s="25">
        <f t="shared" si="1"/>
        <v>328</v>
      </c>
    </row>
    <row r="8" spans="1:15" s="20" customFormat="1" ht="18.75" customHeight="1">
      <c r="A8" s="16">
        <v>3</v>
      </c>
      <c r="B8" s="17" t="s">
        <v>33</v>
      </c>
      <c r="C8" s="17" t="s">
        <v>49</v>
      </c>
      <c r="D8" s="27" t="s">
        <v>15</v>
      </c>
      <c r="E8" s="19">
        <v>44</v>
      </c>
      <c r="F8" s="19">
        <v>60</v>
      </c>
      <c r="G8" s="19">
        <v>54</v>
      </c>
      <c r="H8" s="18">
        <v>54</v>
      </c>
      <c r="I8" s="18">
        <v>56</v>
      </c>
      <c r="J8" s="19">
        <v>52</v>
      </c>
      <c r="K8" s="18">
        <v>52</v>
      </c>
      <c r="L8" s="18">
        <v>52</v>
      </c>
      <c r="M8" s="26">
        <f t="shared" si="0"/>
        <v>424</v>
      </c>
      <c r="N8" s="21">
        <f>SUM(E8,J8)</f>
        <v>96</v>
      </c>
      <c r="O8" s="25">
        <f t="shared" si="1"/>
        <v>328</v>
      </c>
    </row>
    <row r="9" spans="1:15" s="20" customFormat="1" ht="18.75" customHeight="1">
      <c r="A9" s="16">
        <v>5</v>
      </c>
      <c r="B9" s="17" t="s">
        <v>112</v>
      </c>
      <c r="C9" s="17" t="s">
        <v>53</v>
      </c>
      <c r="D9" s="27" t="s">
        <v>36</v>
      </c>
      <c r="E9" s="19">
        <v>40</v>
      </c>
      <c r="F9" s="19">
        <v>42</v>
      </c>
      <c r="G9" s="19">
        <v>48</v>
      </c>
      <c r="H9" s="19">
        <v>58</v>
      </c>
      <c r="I9" s="18">
        <v>50</v>
      </c>
      <c r="J9" s="18">
        <v>56</v>
      </c>
      <c r="K9" s="18">
        <v>50</v>
      </c>
      <c r="L9" s="18">
        <v>60</v>
      </c>
      <c r="M9" s="26">
        <f t="shared" si="0"/>
        <v>404</v>
      </c>
      <c r="N9" s="21">
        <f>SUM(E9,F9)</f>
        <v>82</v>
      </c>
      <c r="O9" s="25">
        <f t="shared" si="1"/>
        <v>322</v>
      </c>
    </row>
    <row r="10" spans="1:15" s="20" customFormat="1" ht="18.75" customHeight="1">
      <c r="A10" s="16">
        <v>5</v>
      </c>
      <c r="B10" s="17" t="s">
        <v>112</v>
      </c>
      <c r="C10" s="17" t="s">
        <v>53</v>
      </c>
      <c r="D10" s="27" t="s">
        <v>30</v>
      </c>
      <c r="E10" s="18">
        <v>40</v>
      </c>
      <c r="F10" s="19">
        <v>42</v>
      </c>
      <c r="G10" s="19">
        <v>48</v>
      </c>
      <c r="H10" s="18">
        <v>58</v>
      </c>
      <c r="I10" s="18">
        <v>50</v>
      </c>
      <c r="J10" s="18">
        <v>56</v>
      </c>
      <c r="K10" s="18">
        <v>50</v>
      </c>
      <c r="L10" s="18">
        <v>60</v>
      </c>
      <c r="M10" s="26">
        <f t="shared" si="0"/>
        <v>404</v>
      </c>
      <c r="N10" s="21">
        <f>SUM(E10,F10)</f>
        <v>82</v>
      </c>
      <c r="O10" s="25">
        <f t="shared" si="1"/>
        <v>322</v>
      </c>
    </row>
    <row r="11" spans="1:15" s="20" customFormat="1" ht="18.75" customHeight="1">
      <c r="A11" s="16">
        <v>7</v>
      </c>
      <c r="B11" s="17" t="s">
        <v>39</v>
      </c>
      <c r="C11" s="17" t="s">
        <v>62</v>
      </c>
      <c r="D11" s="27" t="s">
        <v>21</v>
      </c>
      <c r="E11" s="18">
        <v>54</v>
      </c>
      <c r="F11" s="19">
        <v>52</v>
      </c>
      <c r="G11" s="19">
        <v>46</v>
      </c>
      <c r="H11" s="18">
        <v>52</v>
      </c>
      <c r="I11" s="18">
        <v>54</v>
      </c>
      <c r="J11" s="19">
        <v>58</v>
      </c>
      <c r="K11" s="18">
        <v>48</v>
      </c>
      <c r="L11" s="19">
        <v>48</v>
      </c>
      <c r="M11" s="26">
        <f t="shared" si="0"/>
        <v>412</v>
      </c>
      <c r="N11" s="21">
        <f>SUM(G11,K11)</f>
        <v>94</v>
      </c>
      <c r="O11" s="25">
        <f t="shared" si="1"/>
        <v>318</v>
      </c>
    </row>
    <row r="12" spans="1:15" s="20" customFormat="1" ht="18.75" customHeight="1">
      <c r="A12" s="16">
        <v>7</v>
      </c>
      <c r="B12" s="17" t="s">
        <v>39</v>
      </c>
      <c r="C12" s="17" t="s">
        <v>62</v>
      </c>
      <c r="D12" s="27" t="s">
        <v>300</v>
      </c>
      <c r="E12" s="18">
        <v>54</v>
      </c>
      <c r="F12" s="19">
        <v>52</v>
      </c>
      <c r="G12" s="19">
        <v>46</v>
      </c>
      <c r="H12" s="18">
        <v>52</v>
      </c>
      <c r="I12" s="18">
        <v>54</v>
      </c>
      <c r="J12" s="18">
        <v>58</v>
      </c>
      <c r="K12" s="18">
        <v>48</v>
      </c>
      <c r="L12" s="18">
        <v>48</v>
      </c>
      <c r="M12" s="26">
        <f t="shared" si="0"/>
        <v>412</v>
      </c>
      <c r="N12" s="21">
        <f>SUM(G12,K12)</f>
        <v>94</v>
      </c>
      <c r="O12" s="25">
        <f t="shared" si="1"/>
        <v>318</v>
      </c>
    </row>
    <row r="13" spans="1:15" s="20" customFormat="1" ht="18.75" customHeight="1">
      <c r="A13" s="16">
        <v>9</v>
      </c>
      <c r="B13" s="17" t="s">
        <v>34</v>
      </c>
      <c r="C13" s="17" t="s">
        <v>345</v>
      </c>
      <c r="D13" s="27" t="s">
        <v>320</v>
      </c>
      <c r="E13" s="18">
        <v>52</v>
      </c>
      <c r="F13" s="19">
        <v>48</v>
      </c>
      <c r="G13" s="19">
        <v>50</v>
      </c>
      <c r="H13" s="18">
        <v>46</v>
      </c>
      <c r="I13" s="18">
        <v>44</v>
      </c>
      <c r="J13" s="18">
        <v>50</v>
      </c>
      <c r="K13" s="18">
        <v>58</v>
      </c>
      <c r="L13" s="18">
        <v>50</v>
      </c>
      <c r="M13" s="26">
        <f t="shared" si="0"/>
        <v>398</v>
      </c>
      <c r="N13" s="21">
        <f>SUM(I13,H13)</f>
        <v>90</v>
      </c>
      <c r="O13" s="25">
        <f t="shared" si="1"/>
        <v>308</v>
      </c>
    </row>
    <row r="14" spans="1:15" s="20" customFormat="1" ht="18.75" customHeight="1">
      <c r="A14" s="16">
        <v>9</v>
      </c>
      <c r="B14" s="17" t="s">
        <v>34</v>
      </c>
      <c r="C14" s="17" t="s">
        <v>345</v>
      </c>
      <c r="D14" s="27" t="s">
        <v>26</v>
      </c>
      <c r="E14" s="18">
        <v>52</v>
      </c>
      <c r="F14" s="19">
        <v>48</v>
      </c>
      <c r="G14" s="19">
        <v>50</v>
      </c>
      <c r="H14" s="18">
        <v>46</v>
      </c>
      <c r="I14" s="18">
        <v>44</v>
      </c>
      <c r="J14" s="18">
        <v>50</v>
      </c>
      <c r="K14" s="18">
        <v>58</v>
      </c>
      <c r="L14" s="18">
        <v>50</v>
      </c>
      <c r="M14" s="26">
        <f t="shared" si="0"/>
        <v>398</v>
      </c>
      <c r="N14" s="21">
        <f>SUM(I14,H14)</f>
        <v>90</v>
      </c>
      <c r="O14" s="25">
        <f t="shared" si="1"/>
        <v>308</v>
      </c>
    </row>
    <row r="15" spans="1:15" s="20" customFormat="1" ht="18.75" customHeight="1">
      <c r="A15" s="16">
        <v>11</v>
      </c>
      <c r="B15" s="17" t="s">
        <v>32</v>
      </c>
      <c r="C15" s="17" t="s">
        <v>115</v>
      </c>
      <c r="D15" s="27" t="s">
        <v>24</v>
      </c>
      <c r="E15" s="18">
        <v>50</v>
      </c>
      <c r="F15" s="19">
        <v>40</v>
      </c>
      <c r="G15" s="19">
        <v>44</v>
      </c>
      <c r="H15" s="18">
        <v>56</v>
      </c>
      <c r="I15" s="18">
        <v>48</v>
      </c>
      <c r="J15" s="18">
        <v>48</v>
      </c>
      <c r="K15" s="18">
        <v>54</v>
      </c>
      <c r="L15" s="18">
        <v>46</v>
      </c>
      <c r="M15" s="26">
        <f t="shared" si="0"/>
        <v>386</v>
      </c>
      <c r="N15" s="21">
        <f>SUM(F15,G15)</f>
        <v>84</v>
      </c>
      <c r="O15" s="25">
        <f t="shared" si="1"/>
        <v>302</v>
      </c>
    </row>
    <row r="16" spans="1:15" s="20" customFormat="1" ht="18.75" customHeight="1">
      <c r="A16" s="16">
        <v>12</v>
      </c>
      <c r="B16" s="17" t="s">
        <v>32</v>
      </c>
      <c r="C16" s="17" t="s">
        <v>115</v>
      </c>
      <c r="D16" s="27" t="s">
        <v>18</v>
      </c>
      <c r="E16" s="18">
        <v>50</v>
      </c>
      <c r="F16" s="19">
        <v>40</v>
      </c>
      <c r="G16" s="19">
        <v>44</v>
      </c>
      <c r="H16" s="18">
        <v>56</v>
      </c>
      <c r="I16" s="18">
        <v>48</v>
      </c>
      <c r="J16" s="18" t="s">
        <v>61</v>
      </c>
      <c r="K16" s="18">
        <v>54</v>
      </c>
      <c r="L16" s="18">
        <v>46</v>
      </c>
      <c r="M16" s="26">
        <f t="shared" si="0"/>
        <v>338</v>
      </c>
      <c r="N16" s="21">
        <f>SUM(J16,F16)</f>
        <v>40</v>
      </c>
      <c r="O16" s="25">
        <f t="shared" si="1"/>
        <v>298</v>
      </c>
    </row>
    <row r="17" spans="1:15" s="20" customFormat="1" ht="18.75" customHeight="1">
      <c r="A17" s="16">
        <v>13</v>
      </c>
      <c r="B17" s="17" t="s">
        <v>37</v>
      </c>
      <c r="C17" s="17" t="s">
        <v>113</v>
      </c>
      <c r="D17" s="27" t="s">
        <v>38</v>
      </c>
      <c r="E17" s="18">
        <v>58</v>
      </c>
      <c r="F17" s="19">
        <v>46</v>
      </c>
      <c r="G17" s="19">
        <v>60</v>
      </c>
      <c r="H17" s="18" t="s">
        <v>61</v>
      </c>
      <c r="I17" s="18">
        <v>58</v>
      </c>
      <c r="J17" s="18" t="s">
        <v>61</v>
      </c>
      <c r="K17" s="18">
        <v>44</v>
      </c>
      <c r="L17" s="18">
        <v>54</v>
      </c>
      <c r="M17" s="26">
        <f t="shared" si="0"/>
        <v>320</v>
      </c>
      <c r="N17" s="21">
        <f>SUM(K17,J17)</f>
        <v>44</v>
      </c>
      <c r="O17" s="25">
        <f t="shared" si="1"/>
        <v>276</v>
      </c>
    </row>
    <row r="18" spans="1:15" s="20" customFormat="1" ht="18.75" customHeight="1">
      <c r="A18" s="16">
        <v>14</v>
      </c>
      <c r="B18" s="17" t="s">
        <v>33</v>
      </c>
      <c r="C18" s="17" t="s">
        <v>57</v>
      </c>
      <c r="D18" s="27" t="s">
        <v>58</v>
      </c>
      <c r="E18" s="18">
        <v>46</v>
      </c>
      <c r="F18" s="19">
        <v>44</v>
      </c>
      <c r="G18" s="19">
        <v>42</v>
      </c>
      <c r="H18" s="19">
        <v>40</v>
      </c>
      <c r="I18" s="18">
        <v>46</v>
      </c>
      <c r="J18" s="19">
        <v>46</v>
      </c>
      <c r="K18" s="18">
        <v>38</v>
      </c>
      <c r="L18" s="18">
        <v>42</v>
      </c>
      <c r="M18" s="26">
        <f t="shared" si="0"/>
        <v>344</v>
      </c>
      <c r="N18" s="21">
        <f>SUM(H18,K18)</f>
        <v>78</v>
      </c>
      <c r="O18" s="25">
        <f t="shared" si="1"/>
        <v>266</v>
      </c>
    </row>
    <row r="19" spans="1:15" s="20" customFormat="1" ht="18.75" customHeight="1">
      <c r="A19" s="16">
        <v>15</v>
      </c>
      <c r="B19" s="17" t="s">
        <v>33</v>
      </c>
      <c r="C19" s="17" t="s">
        <v>57</v>
      </c>
      <c r="D19" s="27" t="s">
        <v>25</v>
      </c>
      <c r="E19" s="18">
        <v>46</v>
      </c>
      <c r="F19" s="19">
        <v>44</v>
      </c>
      <c r="G19" s="19">
        <v>42</v>
      </c>
      <c r="H19" s="18">
        <v>40</v>
      </c>
      <c r="I19" s="18">
        <v>46</v>
      </c>
      <c r="J19" s="19">
        <v>46</v>
      </c>
      <c r="K19" s="18">
        <v>38</v>
      </c>
      <c r="L19" s="18" t="s">
        <v>61</v>
      </c>
      <c r="M19" s="26">
        <f t="shared" si="0"/>
        <v>302</v>
      </c>
      <c r="N19" s="21">
        <f>SUM(L19,K19)</f>
        <v>38</v>
      </c>
      <c r="O19" s="25">
        <f t="shared" si="1"/>
        <v>264</v>
      </c>
    </row>
    <row r="20" spans="1:15" s="20" customFormat="1" ht="18.75" customHeight="1">
      <c r="A20" s="16">
        <v>16</v>
      </c>
      <c r="B20" s="17" t="s">
        <v>32</v>
      </c>
      <c r="C20" s="17" t="s">
        <v>114</v>
      </c>
      <c r="D20" s="27" t="s">
        <v>102</v>
      </c>
      <c r="E20" s="18">
        <v>56</v>
      </c>
      <c r="F20" s="19">
        <v>38</v>
      </c>
      <c r="G20" s="19" t="s">
        <v>61</v>
      </c>
      <c r="H20" s="18">
        <v>42</v>
      </c>
      <c r="I20" s="18">
        <v>42</v>
      </c>
      <c r="J20" s="18">
        <v>44</v>
      </c>
      <c r="K20" s="18" t="s">
        <v>61</v>
      </c>
      <c r="L20" s="18">
        <v>40</v>
      </c>
      <c r="M20" s="26">
        <f t="shared" si="0"/>
        <v>262</v>
      </c>
      <c r="N20" s="21">
        <f>SUM(G20,F20)</f>
        <v>38</v>
      </c>
      <c r="O20" s="25">
        <f t="shared" si="1"/>
        <v>224</v>
      </c>
    </row>
    <row r="21" spans="1:15" s="20" customFormat="1" ht="18.75" customHeight="1">
      <c r="A21" s="16">
        <v>16</v>
      </c>
      <c r="B21" s="17" t="s">
        <v>32</v>
      </c>
      <c r="C21" s="17" t="s">
        <v>114</v>
      </c>
      <c r="D21" s="27" t="s">
        <v>42</v>
      </c>
      <c r="E21" s="18">
        <v>56</v>
      </c>
      <c r="F21" s="19">
        <v>38</v>
      </c>
      <c r="G21" s="19" t="s">
        <v>61</v>
      </c>
      <c r="H21" s="18">
        <v>42</v>
      </c>
      <c r="I21" s="18">
        <v>42</v>
      </c>
      <c r="J21" s="18">
        <v>44</v>
      </c>
      <c r="K21" s="18" t="s">
        <v>61</v>
      </c>
      <c r="L21" s="18">
        <v>40</v>
      </c>
      <c r="M21" s="26">
        <f t="shared" si="0"/>
        <v>262</v>
      </c>
      <c r="N21" s="21">
        <f>SUM(G21,F21)</f>
        <v>38</v>
      </c>
      <c r="O21" s="25">
        <f t="shared" si="1"/>
        <v>224</v>
      </c>
    </row>
    <row r="22" spans="1:15" s="20" customFormat="1" ht="18.75" customHeight="1">
      <c r="A22" s="16">
        <v>16</v>
      </c>
      <c r="B22" s="17" t="s">
        <v>75</v>
      </c>
      <c r="C22" s="17" t="s">
        <v>76</v>
      </c>
      <c r="D22" s="27" t="s">
        <v>73</v>
      </c>
      <c r="E22" s="18">
        <v>28</v>
      </c>
      <c r="F22" s="19">
        <v>30</v>
      </c>
      <c r="G22" s="19" t="s">
        <v>61</v>
      </c>
      <c r="H22" s="19">
        <v>34</v>
      </c>
      <c r="I22" s="18">
        <v>40</v>
      </c>
      <c r="J22" s="19">
        <v>40</v>
      </c>
      <c r="K22" s="18">
        <v>42</v>
      </c>
      <c r="L22" s="18">
        <v>38</v>
      </c>
      <c r="M22" s="26">
        <f t="shared" si="0"/>
        <v>252</v>
      </c>
      <c r="N22" s="21">
        <f>SUM(G22,E22)</f>
        <v>28</v>
      </c>
      <c r="O22" s="25">
        <f t="shared" si="1"/>
        <v>224</v>
      </c>
    </row>
    <row r="23" spans="1:15" s="20" customFormat="1" ht="18.75" customHeight="1">
      <c r="A23" s="16">
        <v>16</v>
      </c>
      <c r="B23" s="17" t="s">
        <v>75</v>
      </c>
      <c r="C23" s="17" t="s">
        <v>76</v>
      </c>
      <c r="D23" s="27" t="s">
        <v>74</v>
      </c>
      <c r="E23" s="18">
        <v>28</v>
      </c>
      <c r="F23" s="19">
        <v>30</v>
      </c>
      <c r="G23" s="19" t="s">
        <v>61</v>
      </c>
      <c r="H23" s="18">
        <v>34</v>
      </c>
      <c r="I23" s="19">
        <v>40</v>
      </c>
      <c r="J23" s="19">
        <v>40</v>
      </c>
      <c r="K23" s="18">
        <v>42</v>
      </c>
      <c r="L23" s="19">
        <v>38</v>
      </c>
      <c r="M23" s="26">
        <f t="shared" si="0"/>
        <v>252</v>
      </c>
      <c r="N23" s="21">
        <f>SUM(G23,E23)</f>
        <v>28</v>
      </c>
      <c r="O23" s="25">
        <f t="shared" si="1"/>
        <v>224</v>
      </c>
    </row>
    <row r="24" spans="1:15" s="20" customFormat="1" ht="18.75" customHeight="1">
      <c r="A24" s="16">
        <v>20</v>
      </c>
      <c r="B24" s="17" t="s">
        <v>66</v>
      </c>
      <c r="C24" s="17" t="s">
        <v>116</v>
      </c>
      <c r="D24" s="27" t="s">
        <v>17</v>
      </c>
      <c r="E24" s="19">
        <v>42</v>
      </c>
      <c r="F24" s="19">
        <v>54</v>
      </c>
      <c r="G24" s="19">
        <v>52</v>
      </c>
      <c r="H24" s="19" t="s">
        <v>61</v>
      </c>
      <c r="I24" s="18">
        <v>60</v>
      </c>
      <c r="J24" s="18" t="s">
        <v>61</v>
      </c>
      <c r="K24" s="18" t="s">
        <v>61</v>
      </c>
      <c r="L24" s="18">
        <v>54</v>
      </c>
      <c r="M24" s="26">
        <f t="shared" si="0"/>
        <v>262</v>
      </c>
      <c r="N24" s="21">
        <f>SUM(H24,E24)</f>
        <v>42</v>
      </c>
      <c r="O24" s="25">
        <f t="shared" si="1"/>
        <v>220</v>
      </c>
    </row>
    <row r="25" spans="1:15" s="20" customFormat="1" ht="18.75" customHeight="1">
      <c r="A25" s="16">
        <v>21</v>
      </c>
      <c r="B25" s="17" t="s">
        <v>34</v>
      </c>
      <c r="C25" s="17" t="s">
        <v>89</v>
      </c>
      <c r="D25" s="27" t="s">
        <v>59</v>
      </c>
      <c r="E25" s="18">
        <v>26</v>
      </c>
      <c r="F25" s="19">
        <v>32</v>
      </c>
      <c r="G25" s="19">
        <v>38</v>
      </c>
      <c r="H25" s="19">
        <v>32</v>
      </c>
      <c r="I25" s="18">
        <v>32</v>
      </c>
      <c r="J25" s="19">
        <v>26</v>
      </c>
      <c r="K25" s="18">
        <v>40</v>
      </c>
      <c r="L25" s="18">
        <v>34</v>
      </c>
      <c r="M25" s="26">
        <f t="shared" si="0"/>
        <v>260</v>
      </c>
      <c r="N25" s="21">
        <f>SUM(E25,J25)</f>
        <v>52</v>
      </c>
      <c r="O25" s="25">
        <f t="shared" si="1"/>
        <v>208</v>
      </c>
    </row>
    <row r="26" spans="1:15" s="20" customFormat="1" ht="18.75" customHeight="1">
      <c r="A26" s="16">
        <v>21</v>
      </c>
      <c r="B26" s="17" t="s">
        <v>34</v>
      </c>
      <c r="C26" s="17" t="s">
        <v>89</v>
      </c>
      <c r="D26" s="27" t="s">
        <v>90</v>
      </c>
      <c r="E26" s="19">
        <v>26</v>
      </c>
      <c r="F26" s="19">
        <v>32</v>
      </c>
      <c r="G26" s="19">
        <v>38</v>
      </c>
      <c r="H26" s="19">
        <v>32</v>
      </c>
      <c r="I26" s="19">
        <v>32</v>
      </c>
      <c r="J26" s="18" t="s">
        <v>61</v>
      </c>
      <c r="K26" s="18">
        <v>40</v>
      </c>
      <c r="L26" s="18">
        <v>34</v>
      </c>
      <c r="M26" s="26">
        <f t="shared" si="0"/>
        <v>234</v>
      </c>
      <c r="N26" s="21">
        <f>SUM(J26,E26)</f>
        <v>26</v>
      </c>
      <c r="O26" s="25">
        <f t="shared" si="1"/>
        <v>208</v>
      </c>
    </row>
    <row r="27" spans="1:15" s="20" customFormat="1" ht="18.75" customHeight="1">
      <c r="A27" s="16">
        <v>23</v>
      </c>
      <c r="B27" s="17" t="s">
        <v>75</v>
      </c>
      <c r="C27" s="17" t="s">
        <v>87</v>
      </c>
      <c r="D27" s="27" t="s">
        <v>71</v>
      </c>
      <c r="E27" s="18">
        <v>30</v>
      </c>
      <c r="F27" s="19">
        <v>34</v>
      </c>
      <c r="G27" s="19" t="s">
        <v>61</v>
      </c>
      <c r="H27" s="19">
        <v>28</v>
      </c>
      <c r="I27" s="18">
        <v>38</v>
      </c>
      <c r="J27" s="19">
        <v>32</v>
      </c>
      <c r="K27" s="18">
        <v>36</v>
      </c>
      <c r="L27" s="18">
        <v>36</v>
      </c>
      <c r="M27" s="26">
        <f t="shared" si="0"/>
        <v>234</v>
      </c>
      <c r="N27" s="21">
        <f>SUM(G27,H27)</f>
        <v>28</v>
      </c>
      <c r="O27" s="25">
        <f t="shared" si="1"/>
        <v>206</v>
      </c>
    </row>
    <row r="28" spans="1:15" s="20" customFormat="1" ht="18.75" customHeight="1">
      <c r="A28" s="16">
        <v>24</v>
      </c>
      <c r="B28" s="17" t="s">
        <v>32</v>
      </c>
      <c r="C28" s="22" t="s">
        <v>126</v>
      </c>
      <c r="D28" s="27" t="s">
        <v>19</v>
      </c>
      <c r="E28" s="18">
        <v>38</v>
      </c>
      <c r="F28" s="18" t="s">
        <v>61</v>
      </c>
      <c r="G28" s="19" t="s">
        <v>61</v>
      </c>
      <c r="H28" s="18">
        <v>50</v>
      </c>
      <c r="I28" s="18" t="s">
        <v>61</v>
      </c>
      <c r="J28" s="18">
        <v>48</v>
      </c>
      <c r="K28" s="18">
        <v>56</v>
      </c>
      <c r="L28" s="18">
        <v>44</v>
      </c>
      <c r="M28" s="26">
        <f t="shared" si="0"/>
        <v>236</v>
      </c>
      <c r="N28" s="21">
        <f>SUM(G28,E28)</f>
        <v>38</v>
      </c>
      <c r="O28" s="25">
        <f t="shared" si="1"/>
        <v>198</v>
      </c>
    </row>
    <row r="29" spans="1:15" s="20" customFormat="1" ht="18.75" customHeight="1">
      <c r="A29" s="16">
        <v>24</v>
      </c>
      <c r="B29" s="17" t="s">
        <v>82</v>
      </c>
      <c r="C29" s="17" t="s">
        <v>64</v>
      </c>
      <c r="D29" s="27" t="s">
        <v>83</v>
      </c>
      <c r="E29" s="18">
        <v>34</v>
      </c>
      <c r="F29" s="19">
        <v>28</v>
      </c>
      <c r="G29" s="19">
        <v>36</v>
      </c>
      <c r="H29" s="18" t="s">
        <v>61</v>
      </c>
      <c r="I29" s="18">
        <v>30</v>
      </c>
      <c r="J29" s="18">
        <v>36</v>
      </c>
      <c r="K29" s="18">
        <v>34</v>
      </c>
      <c r="L29" s="18">
        <v>28</v>
      </c>
      <c r="M29" s="26">
        <f t="shared" si="0"/>
        <v>226</v>
      </c>
      <c r="N29" s="21">
        <f>SUM(H29,F29)</f>
        <v>28</v>
      </c>
      <c r="O29" s="25">
        <f t="shared" si="1"/>
        <v>198</v>
      </c>
    </row>
    <row r="30" spans="1:15" s="20" customFormat="1" ht="18.75" customHeight="1">
      <c r="A30" s="16">
        <v>24</v>
      </c>
      <c r="B30" s="17" t="s">
        <v>82</v>
      </c>
      <c r="C30" s="17" t="s">
        <v>64</v>
      </c>
      <c r="D30" s="27" t="s">
        <v>84</v>
      </c>
      <c r="E30" s="18">
        <v>34</v>
      </c>
      <c r="F30" s="19">
        <v>28</v>
      </c>
      <c r="G30" s="19">
        <v>36</v>
      </c>
      <c r="H30" s="18" t="s">
        <v>61</v>
      </c>
      <c r="I30" s="19">
        <v>30</v>
      </c>
      <c r="J30" s="18">
        <v>36</v>
      </c>
      <c r="K30" s="18">
        <v>34</v>
      </c>
      <c r="L30" s="18">
        <v>28</v>
      </c>
      <c r="M30" s="26">
        <f t="shared" si="0"/>
        <v>226</v>
      </c>
      <c r="N30" s="21">
        <f>SUM(H30,F30)</f>
        <v>28</v>
      </c>
      <c r="O30" s="25">
        <f t="shared" si="1"/>
        <v>198</v>
      </c>
    </row>
    <row r="31" spans="1:15" s="13" customFormat="1" ht="18.75" customHeight="1">
      <c r="A31" s="16">
        <v>27</v>
      </c>
      <c r="B31" s="17" t="s">
        <v>37</v>
      </c>
      <c r="C31" s="17" t="s">
        <v>113</v>
      </c>
      <c r="D31" s="27" t="s">
        <v>100</v>
      </c>
      <c r="E31" s="18">
        <v>58</v>
      </c>
      <c r="F31" s="19">
        <v>46</v>
      </c>
      <c r="G31" s="19">
        <v>60</v>
      </c>
      <c r="H31" s="18" t="s">
        <v>61</v>
      </c>
      <c r="I31" s="18">
        <v>58</v>
      </c>
      <c r="J31" s="18" t="s">
        <v>61</v>
      </c>
      <c r="K31" s="18" t="s">
        <v>61</v>
      </c>
      <c r="L31" s="18" t="s">
        <v>61</v>
      </c>
      <c r="M31" s="26">
        <f t="shared" si="0"/>
        <v>222</v>
      </c>
      <c r="N31" s="21">
        <f>SUM(H31,F31)</f>
        <v>46</v>
      </c>
      <c r="O31" s="25">
        <f t="shared" si="1"/>
        <v>176</v>
      </c>
    </row>
    <row r="32" spans="1:15" s="13" customFormat="1" ht="18.75" customHeight="1">
      <c r="A32" s="16">
        <v>28</v>
      </c>
      <c r="B32" s="17" t="s">
        <v>75</v>
      </c>
      <c r="C32" s="17" t="s">
        <v>87</v>
      </c>
      <c r="D32" s="27" t="s">
        <v>70</v>
      </c>
      <c r="E32" s="18">
        <v>30</v>
      </c>
      <c r="F32" s="19">
        <v>34</v>
      </c>
      <c r="G32" s="19" t="s">
        <v>61</v>
      </c>
      <c r="H32" s="19">
        <v>28</v>
      </c>
      <c r="I32" s="19" t="s">
        <v>61</v>
      </c>
      <c r="J32" s="18">
        <v>32</v>
      </c>
      <c r="K32" s="18">
        <v>36</v>
      </c>
      <c r="L32" s="18">
        <v>36</v>
      </c>
      <c r="M32" s="26">
        <f t="shared" si="0"/>
        <v>196</v>
      </c>
      <c r="N32" s="21">
        <f>SUM(G32,H32)</f>
        <v>28</v>
      </c>
      <c r="O32" s="25">
        <f t="shared" si="1"/>
        <v>168</v>
      </c>
    </row>
    <row r="33" spans="1:15" s="20" customFormat="1" ht="18.75" customHeight="1">
      <c r="A33" s="16">
        <v>29</v>
      </c>
      <c r="B33" s="17" t="s">
        <v>66</v>
      </c>
      <c r="C33" s="17" t="s">
        <v>116</v>
      </c>
      <c r="D33" s="27" t="s">
        <v>54</v>
      </c>
      <c r="E33" s="18">
        <v>42</v>
      </c>
      <c r="F33" s="19">
        <v>54</v>
      </c>
      <c r="G33" s="19">
        <v>52</v>
      </c>
      <c r="H33" s="19" t="s">
        <v>61</v>
      </c>
      <c r="I33" s="18">
        <v>60</v>
      </c>
      <c r="J33" s="19" t="s">
        <v>61</v>
      </c>
      <c r="K33" s="18" t="s">
        <v>61</v>
      </c>
      <c r="L33" s="18" t="s">
        <v>61</v>
      </c>
      <c r="M33" s="26">
        <f t="shared" si="0"/>
        <v>208</v>
      </c>
      <c r="N33" s="21">
        <f>SUM(H33,E33)</f>
        <v>42</v>
      </c>
      <c r="O33" s="25">
        <f t="shared" si="1"/>
        <v>166</v>
      </c>
    </row>
    <row r="34" spans="1:15" s="13" customFormat="1" ht="18.75" customHeight="1">
      <c r="A34" s="16">
        <v>30</v>
      </c>
      <c r="B34" s="17" t="s">
        <v>75</v>
      </c>
      <c r="C34" s="17" t="s">
        <v>80</v>
      </c>
      <c r="D34" s="27" t="s">
        <v>77</v>
      </c>
      <c r="E34" s="19">
        <v>20</v>
      </c>
      <c r="F34" s="19">
        <v>26</v>
      </c>
      <c r="G34" s="19" t="s">
        <v>61</v>
      </c>
      <c r="H34" s="19">
        <v>36</v>
      </c>
      <c r="I34" s="18">
        <v>34</v>
      </c>
      <c r="J34" s="19">
        <v>38</v>
      </c>
      <c r="K34" s="18" t="s">
        <v>61</v>
      </c>
      <c r="L34" s="19">
        <v>30</v>
      </c>
      <c r="M34" s="26">
        <f t="shared" si="0"/>
        <v>184</v>
      </c>
      <c r="N34" s="21">
        <f>SUM(G34,E34)</f>
        <v>20</v>
      </c>
      <c r="O34" s="25">
        <f t="shared" si="1"/>
        <v>164</v>
      </c>
    </row>
    <row r="35" spans="1:15" s="20" customFormat="1" ht="18.75" customHeight="1">
      <c r="A35" s="16">
        <v>30</v>
      </c>
      <c r="B35" s="17" t="s">
        <v>75</v>
      </c>
      <c r="C35" s="17" t="s">
        <v>80</v>
      </c>
      <c r="D35" s="27" t="s">
        <v>94</v>
      </c>
      <c r="E35" s="19">
        <v>20</v>
      </c>
      <c r="F35" s="19">
        <v>26</v>
      </c>
      <c r="G35" s="19" t="s">
        <v>61</v>
      </c>
      <c r="H35" s="19">
        <v>36</v>
      </c>
      <c r="I35" s="19">
        <v>34</v>
      </c>
      <c r="J35" s="18">
        <v>38</v>
      </c>
      <c r="K35" s="18" t="s">
        <v>61</v>
      </c>
      <c r="L35" s="19">
        <v>30</v>
      </c>
      <c r="M35" s="26">
        <f t="shared" si="0"/>
        <v>184</v>
      </c>
      <c r="N35" s="21">
        <f>SUM(G35,E35)</f>
        <v>20</v>
      </c>
      <c r="O35" s="25">
        <f t="shared" si="1"/>
        <v>164</v>
      </c>
    </row>
    <row r="36" spans="1:15" s="13" customFormat="1" ht="18.75" customHeight="1">
      <c r="A36" s="16">
        <v>32</v>
      </c>
      <c r="B36" s="17" t="s">
        <v>32</v>
      </c>
      <c r="C36" s="17" t="s">
        <v>95</v>
      </c>
      <c r="D36" s="27" t="s">
        <v>65</v>
      </c>
      <c r="E36" s="19">
        <v>18</v>
      </c>
      <c r="F36" s="19">
        <v>22</v>
      </c>
      <c r="G36" s="19">
        <v>28</v>
      </c>
      <c r="H36" s="19">
        <v>24</v>
      </c>
      <c r="I36" s="19">
        <v>28</v>
      </c>
      <c r="J36" s="18">
        <v>28</v>
      </c>
      <c r="K36" s="18">
        <v>30</v>
      </c>
      <c r="L36" s="19">
        <v>24</v>
      </c>
      <c r="M36" s="26">
        <f t="shared" si="0"/>
        <v>202</v>
      </c>
      <c r="N36" s="21">
        <f>SUM(E36,F36)</f>
        <v>40</v>
      </c>
      <c r="O36" s="25">
        <f t="shared" si="1"/>
        <v>162</v>
      </c>
    </row>
    <row r="37" spans="1:15" s="20" customFormat="1" ht="18.75" customHeight="1">
      <c r="A37" s="16">
        <v>32</v>
      </c>
      <c r="B37" s="17" t="s">
        <v>32</v>
      </c>
      <c r="C37" s="17" t="s">
        <v>95</v>
      </c>
      <c r="D37" s="27" t="s">
        <v>96</v>
      </c>
      <c r="E37" s="18">
        <v>18</v>
      </c>
      <c r="F37" s="19">
        <v>22</v>
      </c>
      <c r="G37" s="19">
        <v>28</v>
      </c>
      <c r="H37" s="19">
        <v>24</v>
      </c>
      <c r="I37" s="18">
        <v>28</v>
      </c>
      <c r="J37" s="19">
        <v>28</v>
      </c>
      <c r="K37" s="18">
        <v>30</v>
      </c>
      <c r="L37" s="19">
        <v>24</v>
      </c>
      <c r="M37" s="26">
        <f aca="true" t="shared" si="2" ref="M37:M68">SUM(E37:L37)</f>
        <v>202</v>
      </c>
      <c r="N37" s="21">
        <f>SUM(E37,F37)</f>
        <v>40</v>
      </c>
      <c r="O37" s="25">
        <f aca="true" t="shared" si="3" ref="O37:O68">SUM(E37:L37)-N37</f>
        <v>162</v>
      </c>
    </row>
    <row r="38" spans="1:15" s="13" customFormat="1" ht="18.75" customHeight="1">
      <c r="A38" s="16">
        <v>33</v>
      </c>
      <c r="B38" s="17" t="s">
        <v>35</v>
      </c>
      <c r="C38" s="17" t="s">
        <v>93</v>
      </c>
      <c r="D38" s="27" t="s">
        <v>27</v>
      </c>
      <c r="E38" s="19">
        <v>22</v>
      </c>
      <c r="F38" s="18" t="s">
        <v>61</v>
      </c>
      <c r="G38" s="19">
        <v>24</v>
      </c>
      <c r="H38" s="19">
        <v>44</v>
      </c>
      <c r="I38" s="18" t="s">
        <v>61</v>
      </c>
      <c r="J38" s="19" t="s">
        <v>61</v>
      </c>
      <c r="K38" s="18">
        <v>32</v>
      </c>
      <c r="L38" s="19">
        <v>26</v>
      </c>
      <c r="M38" s="26">
        <f t="shared" si="2"/>
        <v>148</v>
      </c>
      <c r="N38" s="21">
        <f>SUM(I38,E38)</f>
        <v>22</v>
      </c>
      <c r="O38" s="25">
        <f t="shared" si="3"/>
        <v>126</v>
      </c>
    </row>
    <row r="39" spans="1:15" s="13" customFormat="1" ht="18.75" customHeight="1">
      <c r="A39" s="16">
        <v>34</v>
      </c>
      <c r="B39" s="17" t="s">
        <v>39</v>
      </c>
      <c r="C39" s="22" t="s">
        <v>297</v>
      </c>
      <c r="D39" s="27" t="s">
        <v>298</v>
      </c>
      <c r="E39" s="18" t="s">
        <v>61</v>
      </c>
      <c r="F39" s="19" t="s">
        <v>61</v>
      </c>
      <c r="G39" s="19" t="s">
        <v>61</v>
      </c>
      <c r="H39" s="19" t="s">
        <v>61</v>
      </c>
      <c r="I39" s="18" t="s">
        <v>61</v>
      </c>
      <c r="J39" s="19">
        <v>60</v>
      </c>
      <c r="K39" s="18">
        <v>60</v>
      </c>
      <c r="L39" s="19">
        <v>56</v>
      </c>
      <c r="M39" s="26">
        <f t="shared" si="2"/>
        <v>176</v>
      </c>
      <c r="N39" s="21">
        <v>56</v>
      </c>
      <c r="O39" s="25">
        <f t="shared" si="3"/>
        <v>120</v>
      </c>
    </row>
    <row r="40" spans="1:15" s="20" customFormat="1" ht="18.75" customHeight="1">
      <c r="A40" s="16">
        <v>34</v>
      </c>
      <c r="B40" s="17" t="s">
        <v>39</v>
      </c>
      <c r="C40" s="22" t="s">
        <v>297</v>
      </c>
      <c r="D40" s="27" t="s">
        <v>299</v>
      </c>
      <c r="E40" s="18" t="s">
        <v>61</v>
      </c>
      <c r="F40" s="19" t="s">
        <v>61</v>
      </c>
      <c r="G40" s="19" t="s">
        <v>61</v>
      </c>
      <c r="H40" s="19" t="s">
        <v>61</v>
      </c>
      <c r="I40" s="18" t="s">
        <v>61</v>
      </c>
      <c r="J40" s="19">
        <v>60</v>
      </c>
      <c r="K40" s="18">
        <v>60</v>
      </c>
      <c r="L40" s="19">
        <v>56</v>
      </c>
      <c r="M40" s="26">
        <f t="shared" si="2"/>
        <v>176</v>
      </c>
      <c r="N40" s="21">
        <v>56</v>
      </c>
      <c r="O40" s="25">
        <f t="shared" si="3"/>
        <v>120</v>
      </c>
    </row>
    <row r="41" spans="1:15" ht="18.75" customHeight="1">
      <c r="A41" s="16">
        <v>36</v>
      </c>
      <c r="B41" s="22" t="s">
        <v>33</v>
      </c>
      <c r="C41" s="22" t="s">
        <v>147</v>
      </c>
      <c r="D41" s="27" t="s">
        <v>137</v>
      </c>
      <c r="E41" s="18" t="s">
        <v>61</v>
      </c>
      <c r="F41" s="19">
        <v>50</v>
      </c>
      <c r="G41" s="19">
        <v>34</v>
      </c>
      <c r="H41" s="19" t="s">
        <v>61</v>
      </c>
      <c r="I41" s="18">
        <v>36</v>
      </c>
      <c r="J41" s="19">
        <v>30</v>
      </c>
      <c r="K41" s="18" t="s">
        <v>61</v>
      </c>
      <c r="L41" s="18" t="s">
        <v>61</v>
      </c>
      <c r="M41" s="26">
        <f t="shared" si="2"/>
        <v>150</v>
      </c>
      <c r="N41" s="21">
        <f>SUM(H41,J41)</f>
        <v>30</v>
      </c>
      <c r="O41" s="25">
        <f t="shared" si="3"/>
        <v>120</v>
      </c>
    </row>
    <row r="42" spans="1:15" ht="18.75" customHeight="1">
      <c r="A42" s="16">
        <v>37</v>
      </c>
      <c r="B42" s="22" t="s">
        <v>145</v>
      </c>
      <c r="C42" s="22" t="s">
        <v>146</v>
      </c>
      <c r="D42" s="27" t="s">
        <v>134</v>
      </c>
      <c r="E42" s="18" t="s">
        <v>61</v>
      </c>
      <c r="F42" s="19">
        <v>58</v>
      </c>
      <c r="G42" s="19">
        <v>58</v>
      </c>
      <c r="H42" s="19">
        <v>22</v>
      </c>
      <c r="I42" s="18" t="s">
        <v>61</v>
      </c>
      <c r="J42" s="19" t="s">
        <v>61</v>
      </c>
      <c r="K42" s="18" t="s">
        <v>61</v>
      </c>
      <c r="L42" s="18" t="s">
        <v>61</v>
      </c>
      <c r="M42" s="26">
        <f t="shared" si="2"/>
        <v>138</v>
      </c>
      <c r="N42" s="21">
        <f>SUM(H42,I42)</f>
        <v>22</v>
      </c>
      <c r="O42" s="25">
        <f t="shared" si="3"/>
        <v>116</v>
      </c>
    </row>
    <row r="43" spans="1:15" s="20" customFormat="1" ht="18.75" customHeight="1">
      <c r="A43" s="16">
        <v>37</v>
      </c>
      <c r="B43" s="22" t="s">
        <v>145</v>
      </c>
      <c r="C43" s="22" t="s">
        <v>146</v>
      </c>
      <c r="D43" s="27" t="s">
        <v>135</v>
      </c>
      <c r="E43" s="18" t="s">
        <v>61</v>
      </c>
      <c r="F43" s="19">
        <v>58</v>
      </c>
      <c r="G43" s="19">
        <v>58</v>
      </c>
      <c r="H43" s="19">
        <v>22</v>
      </c>
      <c r="I43" s="18" t="s">
        <v>61</v>
      </c>
      <c r="J43" s="19" t="s">
        <v>61</v>
      </c>
      <c r="K43" s="18" t="s">
        <v>61</v>
      </c>
      <c r="L43" s="18" t="s">
        <v>61</v>
      </c>
      <c r="M43" s="26">
        <f t="shared" si="2"/>
        <v>138</v>
      </c>
      <c r="N43" s="21">
        <f>SUM(H43,I43)</f>
        <v>22</v>
      </c>
      <c r="O43" s="25">
        <f t="shared" si="3"/>
        <v>116</v>
      </c>
    </row>
    <row r="44" spans="1:15" s="13" customFormat="1" ht="18.75" customHeight="1">
      <c r="A44" s="16">
        <v>39</v>
      </c>
      <c r="B44" s="17" t="s">
        <v>33</v>
      </c>
      <c r="C44" s="17" t="s">
        <v>208</v>
      </c>
      <c r="D44" s="27" t="s">
        <v>209</v>
      </c>
      <c r="E44" s="19" t="s">
        <v>61</v>
      </c>
      <c r="F44" s="18" t="s">
        <v>61</v>
      </c>
      <c r="G44" s="19">
        <v>34</v>
      </c>
      <c r="H44" s="18" t="s">
        <v>61</v>
      </c>
      <c r="I44" s="18">
        <v>36</v>
      </c>
      <c r="J44" s="19">
        <v>30</v>
      </c>
      <c r="K44" s="18" t="s">
        <v>61</v>
      </c>
      <c r="L44" s="19">
        <v>42</v>
      </c>
      <c r="M44" s="26">
        <f t="shared" si="2"/>
        <v>142</v>
      </c>
      <c r="N44" s="21">
        <f>SUM(H44,J44)</f>
        <v>30</v>
      </c>
      <c r="O44" s="25">
        <f t="shared" si="3"/>
        <v>112</v>
      </c>
    </row>
    <row r="45" spans="1:15" s="13" customFormat="1" ht="18.75" customHeight="1">
      <c r="A45" s="16">
        <v>40</v>
      </c>
      <c r="B45" s="17" t="s">
        <v>34</v>
      </c>
      <c r="C45" s="17" t="s">
        <v>91</v>
      </c>
      <c r="D45" s="27" t="s">
        <v>92</v>
      </c>
      <c r="E45" s="19">
        <v>24</v>
      </c>
      <c r="F45" s="18" t="s">
        <v>61</v>
      </c>
      <c r="G45" s="19">
        <v>26</v>
      </c>
      <c r="H45" s="19" t="s">
        <v>61</v>
      </c>
      <c r="I45" s="18" t="s">
        <v>61</v>
      </c>
      <c r="J45" s="19">
        <v>26</v>
      </c>
      <c r="K45" s="18" t="s">
        <v>61</v>
      </c>
      <c r="L45" s="19">
        <v>32</v>
      </c>
      <c r="M45" s="26">
        <f t="shared" si="2"/>
        <v>108</v>
      </c>
      <c r="N45" s="21">
        <f>SUM(E45,F45)</f>
        <v>24</v>
      </c>
      <c r="O45" s="25">
        <f t="shared" si="3"/>
        <v>84</v>
      </c>
    </row>
    <row r="46" spans="1:15" s="13" customFormat="1" ht="18.75" customHeight="1">
      <c r="A46" s="16">
        <v>41</v>
      </c>
      <c r="B46" s="17" t="s">
        <v>35</v>
      </c>
      <c r="C46" s="17" t="s">
        <v>93</v>
      </c>
      <c r="D46" s="27" t="s">
        <v>28</v>
      </c>
      <c r="E46" s="19">
        <v>22</v>
      </c>
      <c r="F46" s="18" t="s">
        <v>61</v>
      </c>
      <c r="G46" s="19">
        <v>24</v>
      </c>
      <c r="H46" s="18">
        <v>44</v>
      </c>
      <c r="I46" s="18" t="s">
        <v>61</v>
      </c>
      <c r="J46" s="19" t="s">
        <v>61</v>
      </c>
      <c r="K46" s="18" t="s">
        <v>61</v>
      </c>
      <c r="L46" s="18" t="s">
        <v>61</v>
      </c>
      <c r="M46" s="26">
        <f t="shared" si="2"/>
        <v>90</v>
      </c>
      <c r="N46" s="21">
        <f>SUM(I46,E46)</f>
        <v>22</v>
      </c>
      <c r="O46" s="25">
        <f t="shared" si="3"/>
        <v>68</v>
      </c>
    </row>
    <row r="47" spans="1:15" ht="18.75" customHeight="1">
      <c r="A47" s="16">
        <v>42</v>
      </c>
      <c r="B47" s="17" t="s">
        <v>32</v>
      </c>
      <c r="C47" s="17" t="s">
        <v>81</v>
      </c>
      <c r="D47" s="27" t="s">
        <v>41</v>
      </c>
      <c r="E47" s="19">
        <v>36</v>
      </c>
      <c r="F47" s="19">
        <v>20</v>
      </c>
      <c r="G47" s="19">
        <v>30</v>
      </c>
      <c r="H47" s="18" t="s">
        <v>61</v>
      </c>
      <c r="I47" s="18" t="s">
        <v>61</v>
      </c>
      <c r="J47" s="19" t="s">
        <v>61</v>
      </c>
      <c r="K47" s="18" t="s">
        <v>61</v>
      </c>
      <c r="L47" s="18" t="s">
        <v>61</v>
      </c>
      <c r="M47" s="26">
        <f t="shared" si="2"/>
        <v>86</v>
      </c>
      <c r="N47" s="21">
        <f>SUM(F47,H47)</f>
        <v>20</v>
      </c>
      <c r="O47" s="25">
        <f t="shared" si="3"/>
        <v>66</v>
      </c>
    </row>
    <row r="48" spans="1:15" ht="18.75" customHeight="1">
      <c r="A48" s="16">
        <v>42</v>
      </c>
      <c r="B48" s="17" t="s">
        <v>32</v>
      </c>
      <c r="C48" s="17" t="s">
        <v>81</v>
      </c>
      <c r="D48" s="27" t="s">
        <v>79</v>
      </c>
      <c r="E48" s="18">
        <v>36</v>
      </c>
      <c r="F48" s="19">
        <v>20</v>
      </c>
      <c r="G48" s="19">
        <v>30</v>
      </c>
      <c r="H48" s="19" t="s">
        <v>61</v>
      </c>
      <c r="I48" s="19" t="s">
        <v>61</v>
      </c>
      <c r="J48" s="18" t="s">
        <v>61</v>
      </c>
      <c r="K48" s="18" t="s">
        <v>61</v>
      </c>
      <c r="L48" s="18" t="s">
        <v>61</v>
      </c>
      <c r="M48" s="26">
        <f t="shared" si="2"/>
        <v>86</v>
      </c>
      <c r="N48" s="21">
        <f>SUM(F48,H48)</f>
        <v>20</v>
      </c>
      <c r="O48" s="25">
        <f t="shared" si="3"/>
        <v>66</v>
      </c>
    </row>
    <row r="49" spans="1:15" ht="18.75" customHeight="1">
      <c r="A49" s="16">
        <v>44</v>
      </c>
      <c r="B49" s="22" t="s">
        <v>35</v>
      </c>
      <c r="C49" s="22" t="s">
        <v>260</v>
      </c>
      <c r="D49" s="27" t="s">
        <v>261</v>
      </c>
      <c r="E49" s="19" t="s">
        <v>61</v>
      </c>
      <c r="F49" s="18" t="s">
        <v>61</v>
      </c>
      <c r="G49" s="19" t="s">
        <v>61</v>
      </c>
      <c r="H49" s="18">
        <v>30</v>
      </c>
      <c r="I49" s="18" t="s">
        <v>61</v>
      </c>
      <c r="J49" s="19" t="s">
        <v>61</v>
      </c>
      <c r="K49" s="18">
        <v>32</v>
      </c>
      <c r="L49" s="19">
        <v>26</v>
      </c>
      <c r="M49" s="26">
        <f t="shared" si="2"/>
        <v>88</v>
      </c>
      <c r="N49" s="21">
        <v>26</v>
      </c>
      <c r="O49" s="25">
        <f t="shared" si="3"/>
        <v>62</v>
      </c>
    </row>
    <row r="50" spans="1:15" ht="18.75" customHeight="1">
      <c r="A50" s="16">
        <v>45</v>
      </c>
      <c r="B50" s="22" t="s">
        <v>32</v>
      </c>
      <c r="C50" s="22" t="s">
        <v>252</v>
      </c>
      <c r="D50" s="27" t="s">
        <v>253</v>
      </c>
      <c r="E50" s="19" t="s">
        <v>61</v>
      </c>
      <c r="F50" s="18" t="s">
        <v>61</v>
      </c>
      <c r="G50" s="19" t="s">
        <v>61</v>
      </c>
      <c r="H50" s="18">
        <v>50</v>
      </c>
      <c r="I50" s="18" t="s">
        <v>61</v>
      </c>
      <c r="J50" s="19" t="s">
        <v>61</v>
      </c>
      <c r="K50" s="18" t="s">
        <v>61</v>
      </c>
      <c r="L50" s="19">
        <v>44</v>
      </c>
      <c r="M50" s="26">
        <f t="shared" si="2"/>
        <v>94</v>
      </c>
      <c r="N50" s="21">
        <f>SUM(L50,I50)</f>
        <v>44</v>
      </c>
      <c r="O50" s="25">
        <f t="shared" si="3"/>
        <v>50</v>
      </c>
    </row>
    <row r="51" spans="1:15" s="13" customFormat="1" ht="18.75" customHeight="1">
      <c r="A51" s="16">
        <v>46</v>
      </c>
      <c r="B51" s="17" t="s">
        <v>205</v>
      </c>
      <c r="C51" s="17" t="s">
        <v>205</v>
      </c>
      <c r="D51" s="27" t="s">
        <v>207</v>
      </c>
      <c r="E51" s="19" t="s">
        <v>61</v>
      </c>
      <c r="F51" s="18" t="s">
        <v>61</v>
      </c>
      <c r="G51" s="19">
        <v>40</v>
      </c>
      <c r="H51" s="18" t="s">
        <v>61</v>
      </c>
      <c r="I51" s="18" t="s">
        <v>61</v>
      </c>
      <c r="J51" s="19" t="s">
        <v>61</v>
      </c>
      <c r="K51" s="18">
        <v>44</v>
      </c>
      <c r="L51" s="18" t="s">
        <v>61</v>
      </c>
      <c r="M51" s="26">
        <f t="shared" si="2"/>
        <v>84</v>
      </c>
      <c r="N51" s="21">
        <f>SUM(G51,H51)</f>
        <v>40</v>
      </c>
      <c r="O51" s="25">
        <f t="shared" si="3"/>
        <v>44</v>
      </c>
    </row>
    <row r="52" spans="1:15" s="13" customFormat="1" ht="18.75" customHeight="1">
      <c r="A52" s="16">
        <v>47</v>
      </c>
      <c r="B52" s="17" t="s">
        <v>34</v>
      </c>
      <c r="C52" s="17" t="s">
        <v>91</v>
      </c>
      <c r="D52" s="27" t="s">
        <v>22</v>
      </c>
      <c r="E52" s="19">
        <v>24</v>
      </c>
      <c r="F52" s="18" t="s">
        <v>61</v>
      </c>
      <c r="G52" s="19">
        <v>26</v>
      </c>
      <c r="H52" s="19" t="s">
        <v>61</v>
      </c>
      <c r="I52" s="19" t="s">
        <v>61</v>
      </c>
      <c r="J52" s="18" t="s">
        <v>61</v>
      </c>
      <c r="K52" s="18" t="s">
        <v>61</v>
      </c>
      <c r="L52" s="18" t="s">
        <v>61</v>
      </c>
      <c r="M52" s="26">
        <f t="shared" si="2"/>
        <v>50</v>
      </c>
      <c r="N52" s="21">
        <f>SUM(E52,F52)</f>
        <v>24</v>
      </c>
      <c r="O52" s="25">
        <f t="shared" si="3"/>
        <v>26</v>
      </c>
    </row>
    <row r="53" spans="1:15" s="13" customFormat="1" ht="18.75" customHeight="1">
      <c r="A53" s="16">
        <v>48</v>
      </c>
      <c r="B53" s="17" t="s">
        <v>32</v>
      </c>
      <c r="C53" s="22" t="s">
        <v>126</v>
      </c>
      <c r="D53" s="27" t="s">
        <v>322</v>
      </c>
      <c r="E53" s="18" t="s">
        <v>61</v>
      </c>
      <c r="F53" s="18" t="s">
        <v>61</v>
      </c>
      <c r="G53" s="19" t="s">
        <v>61</v>
      </c>
      <c r="H53" s="18" t="s">
        <v>61</v>
      </c>
      <c r="I53" s="18" t="s">
        <v>61</v>
      </c>
      <c r="J53" s="18" t="s">
        <v>61</v>
      </c>
      <c r="K53" s="18">
        <v>56</v>
      </c>
      <c r="L53" s="18" t="s">
        <v>61</v>
      </c>
      <c r="M53" s="26">
        <f t="shared" si="2"/>
        <v>56</v>
      </c>
      <c r="N53" s="21">
        <v>56</v>
      </c>
      <c r="O53" s="25">
        <f t="shared" si="3"/>
        <v>0</v>
      </c>
    </row>
    <row r="54" spans="1:15" s="20" customFormat="1" ht="18.75" customHeight="1">
      <c r="A54" s="16">
        <v>48</v>
      </c>
      <c r="B54" s="22" t="s">
        <v>66</v>
      </c>
      <c r="C54" s="22" t="s">
        <v>288</v>
      </c>
      <c r="D54" s="27" t="s">
        <v>289</v>
      </c>
      <c r="E54" s="18" t="s">
        <v>61</v>
      </c>
      <c r="F54" s="19" t="s">
        <v>61</v>
      </c>
      <c r="G54" s="19" t="s">
        <v>61</v>
      </c>
      <c r="H54" s="19" t="s">
        <v>61</v>
      </c>
      <c r="I54" s="18">
        <v>52</v>
      </c>
      <c r="J54" s="19" t="s">
        <v>61</v>
      </c>
      <c r="K54" s="18" t="s">
        <v>61</v>
      </c>
      <c r="L54" s="18" t="s">
        <v>61</v>
      </c>
      <c r="M54" s="26">
        <f t="shared" si="2"/>
        <v>52</v>
      </c>
      <c r="N54" s="21">
        <f>SUM(I54,J54)</f>
        <v>52</v>
      </c>
      <c r="O54" s="25">
        <f t="shared" si="3"/>
        <v>0</v>
      </c>
    </row>
    <row r="55" spans="1:15" ht="18.75" customHeight="1">
      <c r="A55" s="16">
        <v>48</v>
      </c>
      <c r="B55" s="22" t="s">
        <v>66</v>
      </c>
      <c r="C55" s="22" t="s">
        <v>288</v>
      </c>
      <c r="D55" s="27" t="s">
        <v>290</v>
      </c>
      <c r="E55" s="18" t="s">
        <v>61</v>
      </c>
      <c r="F55" s="19" t="s">
        <v>61</v>
      </c>
      <c r="G55" s="19" t="s">
        <v>61</v>
      </c>
      <c r="H55" s="19" t="s">
        <v>61</v>
      </c>
      <c r="I55" s="18">
        <v>52</v>
      </c>
      <c r="J55" s="19" t="s">
        <v>61</v>
      </c>
      <c r="K55" s="18" t="s">
        <v>61</v>
      </c>
      <c r="L55" s="18" t="s">
        <v>61</v>
      </c>
      <c r="M55" s="26">
        <f t="shared" si="2"/>
        <v>52</v>
      </c>
      <c r="N55" s="21">
        <f>SUM(I55,J55)</f>
        <v>52</v>
      </c>
      <c r="O55" s="25">
        <f t="shared" si="3"/>
        <v>0</v>
      </c>
    </row>
    <row r="56" spans="1:15" ht="18.75" customHeight="1">
      <c r="A56" s="16">
        <v>48</v>
      </c>
      <c r="B56" s="22" t="s">
        <v>33</v>
      </c>
      <c r="C56" s="22" t="s">
        <v>147</v>
      </c>
      <c r="D56" s="27" t="s">
        <v>138</v>
      </c>
      <c r="E56" s="18" t="s">
        <v>61</v>
      </c>
      <c r="F56" s="19">
        <v>50</v>
      </c>
      <c r="G56" s="19" t="s">
        <v>61</v>
      </c>
      <c r="H56" s="19" t="s">
        <v>61</v>
      </c>
      <c r="I56" s="18" t="s">
        <v>61</v>
      </c>
      <c r="J56" s="19" t="s">
        <v>61</v>
      </c>
      <c r="K56" s="18" t="s">
        <v>61</v>
      </c>
      <c r="L56" s="18" t="s">
        <v>61</v>
      </c>
      <c r="M56" s="26">
        <f t="shared" si="2"/>
        <v>50</v>
      </c>
      <c r="N56" s="21">
        <f>SUM(F56,G56)</f>
        <v>50</v>
      </c>
      <c r="O56" s="25">
        <f t="shared" si="3"/>
        <v>0</v>
      </c>
    </row>
    <row r="57" spans="1:15" ht="18.75" customHeight="1">
      <c r="A57" s="16">
        <v>48</v>
      </c>
      <c r="B57" s="17" t="s">
        <v>32</v>
      </c>
      <c r="C57" s="17" t="s">
        <v>32</v>
      </c>
      <c r="D57" s="27" t="s">
        <v>23</v>
      </c>
      <c r="E57" s="18">
        <v>48</v>
      </c>
      <c r="F57" s="18" t="s">
        <v>61</v>
      </c>
      <c r="G57" s="19" t="s">
        <v>61</v>
      </c>
      <c r="H57" s="18" t="s">
        <v>61</v>
      </c>
      <c r="I57" s="18" t="s">
        <v>61</v>
      </c>
      <c r="J57" s="18" t="s">
        <v>61</v>
      </c>
      <c r="K57" s="18" t="s">
        <v>61</v>
      </c>
      <c r="L57" s="18" t="s">
        <v>61</v>
      </c>
      <c r="M57" s="26">
        <f t="shared" si="2"/>
        <v>48</v>
      </c>
      <c r="N57" s="21">
        <f>SUM(E57,F57)</f>
        <v>48</v>
      </c>
      <c r="O57" s="25">
        <f t="shared" si="3"/>
        <v>0</v>
      </c>
    </row>
    <row r="58" spans="1:15" ht="18.75" customHeight="1">
      <c r="A58" s="16">
        <v>48</v>
      </c>
      <c r="B58" s="17" t="s">
        <v>32</v>
      </c>
      <c r="C58" s="17" t="s">
        <v>32</v>
      </c>
      <c r="D58" s="27" t="s">
        <v>107</v>
      </c>
      <c r="E58" s="18">
        <v>48</v>
      </c>
      <c r="F58" s="18" t="s">
        <v>61</v>
      </c>
      <c r="G58" s="19" t="s">
        <v>61</v>
      </c>
      <c r="H58" s="18" t="s">
        <v>61</v>
      </c>
      <c r="I58" s="18" t="s">
        <v>61</v>
      </c>
      <c r="J58" s="18" t="s">
        <v>61</v>
      </c>
      <c r="K58" s="18" t="s">
        <v>61</v>
      </c>
      <c r="L58" s="18" t="s">
        <v>61</v>
      </c>
      <c r="M58" s="26">
        <f t="shared" si="2"/>
        <v>48</v>
      </c>
      <c r="N58" s="21">
        <f>SUM(E58,F58)</f>
        <v>48</v>
      </c>
      <c r="O58" s="25">
        <f t="shared" si="3"/>
        <v>0</v>
      </c>
    </row>
    <row r="59" spans="1:15" ht="18.75" customHeight="1">
      <c r="A59" s="16">
        <v>48</v>
      </c>
      <c r="B59" s="22" t="s">
        <v>254</v>
      </c>
      <c r="C59" s="22" t="s">
        <v>220</v>
      </c>
      <c r="D59" s="27" t="s">
        <v>255</v>
      </c>
      <c r="E59" s="19" t="s">
        <v>61</v>
      </c>
      <c r="F59" s="18" t="s">
        <v>61</v>
      </c>
      <c r="G59" s="19" t="s">
        <v>61</v>
      </c>
      <c r="H59" s="18">
        <v>48</v>
      </c>
      <c r="I59" s="18" t="s">
        <v>61</v>
      </c>
      <c r="J59" s="19" t="s">
        <v>61</v>
      </c>
      <c r="K59" s="18" t="s">
        <v>61</v>
      </c>
      <c r="L59" s="18" t="s">
        <v>61</v>
      </c>
      <c r="M59" s="26">
        <f t="shared" si="2"/>
        <v>48</v>
      </c>
      <c r="N59" s="21">
        <f>SUM(H59,I59)</f>
        <v>48</v>
      </c>
      <c r="O59" s="25">
        <f t="shared" si="3"/>
        <v>0</v>
      </c>
    </row>
    <row r="60" spans="1:15" ht="18.75" customHeight="1">
      <c r="A60" s="16">
        <v>48</v>
      </c>
      <c r="B60" s="22" t="s">
        <v>254</v>
      </c>
      <c r="C60" s="22" t="s">
        <v>220</v>
      </c>
      <c r="D60" s="27" t="s">
        <v>256</v>
      </c>
      <c r="E60" s="19" t="s">
        <v>61</v>
      </c>
      <c r="F60" s="18" t="s">
        <v>61</v>
      </c>
      <c r="G60" s="19" t="s">
        <v>61</v>
      </c>
      <c r="H60" s="18">
        <v>48</v>
      </c>
      <c r="I60" s="18" t="s">
        <v>61</v>
      </c>
      <c r="J60" s="19" t="s">
        <v>61</v>
      </c>
      <c r="K60" s="18" t="s">
        <v>61</v>
      </c>
      <c r="L60" s="18" t="s">
        <v>61</v>
      </c>
      <c r="M60" s="26">
        <f t="shared" si="2"/>
        <v>48</v>
      </c>
      <c r="N60" s="21">
        <f>SUM(H60,I60)</f>
        <v>48</v>
      </c>
      <c r="O60" s="25">
        <f t="shared" si="3"/>
        <v>0</v>
      </c>
    </row>
    <row r="61" spans="1:15" ht="18.75" customHeight="1">
      <c r="A61" s="16">
        <v>48</v>
      </c>
      <c r="B61" s="17" t="s">
        <v>39</v>
      </c>
      <c r="C61" s="22" t="s">
        <v>305</v>
      </c>
      <c r="D61" s="27" t="s">
        <v>306</v>
      </c>
      <c r="E61" s="18" t="s">
        <v>61</v>
      </c>
      <c r="F61" s="19" t="s">
        <v>61</v>
      </c>
      <c r="G61" s="19" t="s">
        <v>61</v>
      </c>
      <c r="H61" s="19" t="s">
        <v>61</v>
      </c>
      <c r="I61" s="18" t="s">
        <v>61</v>
      </c>
      <c r="J61" s="19">
        <v>42</v>
      </c>
      <c r="K61" s="18" t="s">
        <v>61</v>
      </c>
      <c r="L61" s="18" t="s">
        <v>61</v>
      </c>
      <c r="M61" s="26">
        <f t="shared" si="2"/>
        <v>42</v>
      </c>
      <c r="N61" s="21">
        <v>42</v>
      </c>
      <c r="O61" s="25">
        <f t="shared" si="3"/>
        <v>0</v>
      </c>
    </row>
    <row r="62" spans="1:15" ht="18.75" customHeight="1">
      <c r="A62" s="16">
        <v>48</v>
      </c>
      <c r="B62" s="17" t="s">
        <v>39</v>
      </c>
      <c r="C62" s="22" t="s">
        <v>305</v>
      </c>
      <c r="D62" s="27" t="s">
        <v>307</v>
      </c>
      <c r="E62" s="18" t="s">
        <v>61</v>
      </c>
      <c r="F62" s="19" t="s">
        <v>61</v>
      </c>
      <c r="G62" s="19" t="s">
        <v>61</v>
      </c>
      <c r="H62" s="19" t="s">
        <v>61</v>
      </c>
      <c r="I62" s="18" t="s">
        <v>61</v>
      </c>
      <c r="J62" s="19">
        <v>42</v>
      </c>
      <c r="K62" s="18" t="s">
        <v>61</v>
      </c>
      <c r="L62" s="18" t="s">
        <v>61</v>
      </c>
      <c r="M62" s="26">
        <f t="shared" si="2"/>
        <v>42</v>
      </c>
      <c r="N62" s="21">
        <v>42</v>
      </c>
      <c r="O62" s="25">
        <f t="shared" si="3"/>
        <v>0</v>
      </c>
    </row>
    <row r="63" spans="1:15" ht="18.75" customHeight="1">
      <c r="A63" s="16">
        <v>48</v>
      </c>
      <c r="B63" s="17" t="s">
        <v>205</v>
      </c>
      <c r="C63" s="17" t="s">
        <v>205</v>
      </c>
      <c r="D63" s="27" t="s">
        <v>206</v>
      </c>
      <c r="E63" s="19" t="s">
        <v>61</v>
      </c>
      <c r="F63" s="18" t="s">
        <v>61</v>
      </c>
      <c r="G63" s="19">
        <v>40</v>
      </c>
      <c r="H63" s="18" t="s">
        <v>61</v>
      </c>
      <c r="I63" s="18" t="s">
        <v>61</v>
      </c>
      <c r="J63" s="19" t="s">
        <v>61</v>
      </c>
      <c r="K63" s="18" t="s">
        <v>61</v>
      </c>
      <c r="L63" s="18" t="s">
        <v>61</v>
      </c>
      <c r="M63" s="26">
        <f t="shared" si="2"/>
        <v>40</v>
      </c>
      <c r="N63" s="21">
        <f>SUM(G63,H63)</f>
        <v>40</v>
      </c>
      <c r="O63" s="25">
        <f t="shared" si="3"/>
        <v>0</v>
      </c>
    </row>
    <row r="64" spans="1:15" ht="18.75" customHeight="1">
      <c r="A64" s="16">
        <v>48</v>
      </c>
      <c r="B64" s="17" t="s">
        <v>32</v>
      </c>
      <c r="C64" s="22" t="s">
        <v>126</v>
      </c>
      <c r="D64" s="27" t="s">
        <v>40</v>
      </c>
      <c r="E64" s="18">
        <v>38</v>
      </c>
      <c r="F64" s="18" t="s">
        <v>61</v>
      </c>
      <c r="G64" s="19" t="s">
        <v>61</v>
      </c>
      <c r="H64" s="19" t="s">
        <v>61</v>
      </c>
      <c r="I64" s="18" t="s">
        <v>61</v>
      </c>
      <c r="J64" s="19" t="s">
        <v>61</v>
      </c>
      <c r="K64" s="18" t="s">
        <v>61</v>
      </c>
      <c r="L64" s="18" t="s">
        <v>61</v>
      </c>
      <c r="M64" s="26">
        <f t="shared" si="2"/>
        <v>38</v>
      </c>
      <c r="N64" s="21">
        <v>38</v>
      </c>
      <c r="O64" s="25">
        <f t="shared" si="3"/>
        <v>0</v>
      </c>
    </row>
    <row r="65" spans="1:15" ht="18.75" customHeight="1">
      <c r="A65" s="16">
        <v>48</v>
      </c>
      <c r="B65" s="22" t="s">
        <v>35</v>
      </c>
      <c r="C65" s="22" t="s">
        <v>257</v>
      </c>
      <c r="D65" s="27" t="s">
        <v>258</v>
      </c>
      <c r="E65" s="19" t="s">
        <v>61</v>
      </c>
      <c r="F65" s="18" t="s">
        <v>61</v>
      </c>
      <c r="G65" s="19" t="s">
        <v>61</v>
      </c>
      <c r="H65" s="18">
        <v>38</v>
      </c>
      <c r="I65" s="18" t="s">
        <v>61</v>
      </c>
      <c r="J65" s="18" t="s">
        <v>61</v>
      </c>
      <c r="K65" s="18" t="s">
        <v>61</v>
      </c>
      <c r="L65" s="18" t="s">
        <v>61</v>
      </c>
      <c r="M65" s="26">
        <f t="shared" si="2"/>
        <v>38</v>
      </c>
      <c r="N65" s="21">
        <v>38</v>
      </c>
      <c r="O65" s="25">
        <f t="shared" si="3"/>
        <v>0</v>
      </c>
    </row>
    <row r="66" spans="1:15" ht="18.75" customHeight="1">
      <c r="A66" s="16">
        <v>48</v>
      </c>
      <c r="B66" s="22" t="s">
        <v>35</v>
      </c>
      <c r="C66" s="22" t="s">
        <v>257</v>
      </c>
      <c r="D66" s="27" t="s">
        <v>259</v>
      </c>
      <c r="E66" s="19" t="s">
        <v>61</v>
      </c>
      <c r="F66" s="18" t="s">
        <v>61</v>
      </c>
      <c r="G66" s="19" t="s">
        <v>61</v>
      </c>
      <c r="H66" s="18">
        <v>38</v>
      </c>
      <c r="I66" s="18" t="s">
        <v>61</v>
      </c>
      <c r="J66" s="18" t="s">
        <v>61</v>
      </c>
      <c r="K66" s="18" t="s">
        <v>61</v>
      </c>
      <c r="L66" s="18" t="s">
        <v>61</v>
      </c>
      <c r="M66" s="26">
        <f t="shared" si="2"/>
        <v>38</v>
      </c>
      <c r="N66" s="21">
        <v>38</v>
      </c>
      <c r="O66" s="25">
        <f t="shared" si="3"/>
        <v>0</v>
      </c>
    </row>
    <row r="67" spans="1:15" ht="18.75" customHeight="1">
      <c r="A67" s="16">
        <v>48</v>
      </c>
      <c r="B67" s="17" t="s">
        <v>75</v>
      </c>
      <c r="C67" s="17" t="s">
        <v>87</v>
      </c>
      <c r="D67" s="27" t="s">
        <v>292</v>
      </c>
      <c r="E67" s="18" t="s">
        <v>61</v>
      </c>
      <c r="F67" s="19" t="s">
        <v>61</v>
      </c>
      <c r="G67" s="19" t="s">
        <v>61</v>
      </c>
      <c r="H67" s="19" t="s">
        <v>61</v>
      </c>
      <c r="I67" s="18">
        <v>38</v>
      </c>
      <c r="J67" s="19" t="s">
        <v>61</v>
      </c>
      <c r="K67" s="18" t="s">
        <v>61</v>
      </c>
      <c r="L67" s="18" t="s">
        <v>61</v>
      </c>
      <c r="M67" s="26">
        <f t="shared" si="2"/>
        <v>38</v>
      </c>
      <c r="N67" s="21">
        <v>38</v>
      </c>
      <c r="O67" s="25">
        <f t="shared" si="3"/>
        <v>0</v>
      </c>
    </row>
    <row r="68" spans="1:15" ht="18.75" customHeight="1">
      <c r="A68" s="16">
        <v>48</v>
      </c>
      <c r="B68" s="22" t="s">
        <v>148</v>
      </c>
      <c r="C68" s="22" t="s">
        <v>148</v>
      </c>
      <c r="D68" s="27" t="s">
        <v>140</v>
      </c>
      <c r="E68" s="18" t="s">
        <v>61</v>
      </c>
      <c r="F68" s="19">
        <v>36</v>
      </c>
      <c r="G68" s="19" t="s">
        <v>61</v>
      </c>
      <c r="H68" s="19" t="s">
        <v>61</v>
      </c>
      <c r="I68" s="18" t="s">
        <v>61</v>
      </c>
      <c r="J68" s="19" t="s">
        <v>61</v>
      </c>
      <c r="K68" s="18" t="s">
        <v>61</v>
      </c>
      <c r="L68" s="18" t="s">
        <v>61</v>
      </c>
      <c r="M68" s="26">
        <f t="shared" si="2"/>
        <v>36</v>
      </c>
      <c r="N68" s="21">
        <v>36</v>
      </c>
      <c r="O68" s="25">
        <f t="shared" si="3"/>
        <v>0</v>
      </c>
    </row>
    <row r="69" spans="1:15" ht="18.75" customHeight="1">
      <c r="A69" s="16">
        <v>48</v>
      </c>
      <c r="B69" s="22" t="s">
        <v>148</v>
      </c>
      <c r="C69" s="22" t="s">
        <v>148</v>
      </c>
      <c r="D69" s="27" t="s">
        <v>141</v>
      </c>
      <c r="E69" s="18" t="s">
        <v>61</v>
      </c>
      <c r="F69" s="19">
        <v>36</v>
      </c>
      <c r="G69" s="19" t="s">
        <v>61</v>
      </c>
      <c r="H69" s="19" t="s">
        <v>61</v>
      </c>
      <c r="I69" s="18" t="s">
        <v>61</v>
      </c>
      <c r="J69" s="19" t="s">
        <v>61</v>
      </c>
      <c r="K69" s="18" t="s">
        <v>61</v>
      </c>
      <c r="L69" s="18" t="s">
        <v>61</v>
      </c>
      <c r="M69" s="26">
        <f aca="true" t="shared" si="4" ref="M69:M81">SUM(E69:L69)</f>
        <v>36</v>
      </c>
      <c r="N69" s="21">
        <v>36</v>
      </c>
      <c r="O69" s="25">
        <f aca="true" t="shared" si="5" ref="O69:O81">SUM(E69:L69)-N69</f>
        <v>0</v>
      </c>
    </row>
    <row r="70" spans="1:15" ht="18.75" customHeight="1">
      <c r="A70" s="16">
        <v>48</v>
      </c>
      <c r="B70" s="17" t="s">
        <v>39</v>
      </c>
      <c r="C70" s="22" t="s">
        <v>312</v>
      </c>
      <c r="D70" s="27" t="s">
        <v>313</v>
      </c>
      <c r="E70" s="18" t="s">
        <v>61</v>
      </c>
      <c r="F70" s="19" t="s">
        <v>61</v>
      </c>
      <c r="G70" s="19" t="s">
        <v>61</v>
      </c>
      <c r="H70" s="19" t="s">
        <v>61</v>
      </c>
      <c r="I70" s="18" t="s">
        <v>61</v>
      </c>
      <c r="J70" s="19">
        <v>34</v>
      </c>
      <c r="K70" s="18" t="s">
        <v>61</v>
      </c>
      <c r="L70" s="18" t="s">
        <v>61</v>
      </c>
      <c r="M70" s="26">
        <f t="shared" si="4"/>
        <v>34</v>
      </c>
      <c r="N70" s="21">
        <v>34</v>
      </c>
      <c r="O70" s="25">
        <f t="shared" si="5"/>
        <v>0</v>
      </c>
    </row>
    <row r="71" spans="1:15" ht="18.75" customHeight="1">
      <c r="A71" s="16">
        <v>48</v>
      </c>
      <c r="B71" s="17" t="s">
        <v>39</v>
      </c>
      <c r="C71" s="22" t="s">
        <v>312</v>
      </c>
      <c r="D71" s="27" t="s">
        <v>314</v>
      </c>
      <c r="E71" s="18" t="s">
        <v>61</v>
      </c>
      <c r="F71" s="19" t="s">
        <v>61</v>
      </c>
      <c r="G71" s="19" t="s">
        <v>61</v>
      </c>
      <c r="H71" s="19" t="s">
        <v>61</v>
      </c>
      <c r="I71" s="18" t="s">
        <v>61</v>
      </c>
      <c r="J71" s="19">
        <v>34</v>
      </c>
      <c r="K71" s="18" t="s">
        <v>61</v>
      </c>
      <c r="L71" s="18" t="s">
        <v>61</v>
      </c>
      <c r="M71" s="26">
        <f t="shared" si="4"/>
        <v>34</v>
      </c>
      <c r="N71" s="21">
        <v>34</v>
      </c>
      <c r="O71" s="25">
        <f t="shared" si="5"/>
        <v>0</v>
      </c>
    </row>
    <row r="72" spans="1:15" ht="18.75" customHeight="1">
      <c r="A72" s="16">
        <v>48</v>
      </c>
      <c r="B72" s="17" t="s">
        <v>97</v>
      </c>
      <c r="C72" s="17" t="s">
        <v>85</v>
      </c>
      <c r="D72" s="27" t="s">
        <v>31</v>
      </c>
      <c r="E72" s="19">
        <v>32</v>
      </c>
      <c r="F72" s="18" t="s">
        <v>61</v>
      </c>
      <c r="G72" s="19" t="s">
        <v>61</v>
      </c>
      <c r="H72" s="18" t="s">
        <v>61</v>
      </c>
      <c r="I72" s="19" t="s">
        <v>61</v>
      </c>
      <c r="J72" s="19" t="s">
        <v>61</v>
      </c>
      <c r="K72" s="18" t="s">
        <v>61</v>
      </c>
      <c r="L72" s="18" t="s">
        <v>61</v>
      </c>
      <c r="M72" s="26">
        <f t="shared" si="4"/>
        <v>32</v>
      </c>
      <c r="N72" s="21">
        <v>32</v>
      </c>
      <c r="O72" s="25">
        <f t="shared" si="5"/>
        <v>0</v>
      </c>
    </row>
    <row r="73" spans="1:15" ht="18.75" customHeight="1">
      <c r="A73" s="16">
        <v>48</v>
      </c>
      <c r="B73" s="17" t="s">
        <v>97</v>
      </c>
      <c r="C73" s="17" t="s">
        <v>85</v>
      </c>
      <c r="D73" s="27" t="s">
        <v>86</v>
      </c>
      <c r="E73" s="19">
        <v>32</v>
      </c>
      <c r="F73" s="18" t="s">
        <v>61</v>
      </c>
      <c r="G73" s="19" t="s">
        <v>61</v>
      </c>
      <c r="H73" s="18" t="s">
        <v>61</v>
      </c>
      <c r="I73" s="19" t="s">
        <v>61</v>
      </c>
      <c r="J73" s="19" t="s">
        <v>61</v>
      </c>
      <c r="K73" s="18" t="s">
        <v>61</v>
      </c>
      <c r="L73" s="18" t="s">
        <v>61</v>
      </c>
      <c r="M73" s="26">
        <f t="shared" si="4"/>
        <v>32</v>
      </c>
      <c r="N73" s="21">
        <v>32</v>
      </c>
      <c r="O73" s="25">
        <f t="shared" si="5"/>
        <v>0</v>
      </c>
    </row>
    <row r="74" spans="1:15" ht="18.75" customHeight="1">
      <c r="A74" s="16">
        <v>48</v>
      </c>
      <c r="B74" s="17" t="s">
        <v>205</v>
      </c>
      <c r="C74" s="17" t="s">
        <v>210</v>
      </c>
      <c r="D74" s="27" t="s">
        <v>211</v>
      </c>
      <c r="E74" s="19" t="s">
        <v>61</v>
      </c>
      <c r="F74" s="18" t="s">
        <v>61</v>
      </c>
      <c r="G74" s="19">
        <v>32</v>
      </c>
      <c r="H74" s="18" t="s">
        <v>61</v>
      </c>
      <c r="I74" s="18" t="s">
        <v>61</v>
      </c>
      <c r="J74" s="18" t="s">
        <v>61</v>
      </c>
      <c r="K74" s="18" t="s">
        <v>61</v>
      </c>
      <c r="L74" s="18" t="s">
        <v>61</v>
      </c>
      <c r="M74" s="26">
        <f t="shared" si="4"/>
        <v>32</v>
      </c>
      <c r="N74" s="21">
        <v>32</v>
      </c>
      <c r="O74" s="25">
        <f t="shared" si="5"/>
        <v>0</v>
      </c>
    </row>
    <row r="75" spans="1:15" ht="18.75" customHeight="1">
      <c r="A75" s="16">
        <v>48</v>
      </c>
      <c r="B75" s="17" t="s">
        <v>205</v>
      </c>
      <c r="C75" s="17" t="s">
        <v>210</v>
      </c>
      <c r="D75" s="27" t="s">
        <v>212</v>
      </c>
      <c r="E75" s="19" t="s">
        <v>61</v>
      </c>
      <c r="F75" s="18" t="s">
        <v>61</v>
      </c>
      <c r="G75" s="19">
        <v>32</v>
      </c>
      <c r="H75" s="18" t="s">
        <v>61</v>
      </c>
      <c r="I75" s="18" t="s">
        <v>61</v>
      </c>
      <c r="J75" s="18" t="s">
        <v>61</v>
      </c>
      <c r="K75" s="18" t="s">
        <v>61</v>
      </c>
      <c r="L75" s="18" t="s">
        <v>61</v>
      </c>
      <c r="M75" s="26">
        <f t="shared" si="4"/>
        <v>32</v>
      </c>
      <c r="N75" s="21">
        <v>32</v>
      </c>
      <c r="O75" s="25">
        <f t="shared" si="5"/>
        <v>0</v>
      </c>
    </row>
    <row r="76" spans="1:15" ht="18.75" customHeight="1">
      <c r="A76" s="16">
        <v>48</v>
      </c>
      <c r="B76" s="17" t="s">
        <v>112</v>
      </c>
      <c r="C76" s="22" t="s">
        <v>346</v>
      </c>
      <c r="D76" s="27" t="s">
        <v>339</v>
      </c>
      <c r="E76" s="18" t="s">
        <v>61</v>
      </c>
      <c r="F76" s="18" t="s">
        <v>61</v>
      </c>
      <c r="G76" s="19" t="s">
        <v>61</v>
      </c>
      <c r="H76" s="18" t="s">
        <v>61</v>
      </c>
      <c r="I76" s="18" t="s">
        <v>61</v>
      </c>
      <c r="J76" s="18" t="s">
        <v>61</v>
      </c>
      <c r="K76" s="18" t="s">
        <v>61</v>
      </c>
      <c r="L76" s="18">
        <v>32</v>
      </c>
      <c r="M76" s="26">
        <f t="shared" si="4"/>
        <v>32</v>
      </c>
      <c r="N76" s="21">
        <v>32</v>
      </c>
      <c r="O76" s="25">
        <f t="shared" si="5"/>
        <v>0</v>
      </c>
    </row>
    <row r="77" spans="1:15" ht="18.75" customHeight="1">
      <c r="A77" s="16">
        <v>48</v>
      </c>
      <c r="B77" s="22" t="s">
        <v>35</v>
      </c>
      <c r="C77" s="22" t="s">
        <v>260</v>
      </c>
      <c r="D77" s="27" t="s">
        <v>262</v>
      </c>
      <c r="E77" s="19" t="s">
        <v>61</v>
      </c>
      <c r="F77" s="18" t="s">
        <v>61</v>
      </c>
      <c r="G77" s="19" t="s">
        <v>61</v>
      </c>
      <c r="H77" s="18">
        <v>30</v>
      </c>
      <c r="I77" s="18" t="s">
        <v>61</v>
      </c>
      <c r="J77" s="19" t="s">
        <v>61</v>
      </c>
      <c r="K77" s="18" t="s">
        <v>61</v>
      </c>
      <c r="L77" s="18" t="s">
        <v>61</v>
      </c>
      <c r="M77" s="26">
        <f t="shared" si="4"/>
        <v>30</v>
      </c>
      <c r="N77" s="21">
        <v>30</v>
      </c>
      <c r="O77" s="25">
        <f t="shared" si="5"/>
        <v>0</v>
      </c>
    </row>
    <row r="78" spans="1:15" ht="18.75" customHeight="1">
      <c r="A78" s="16">
        <v>48</v>
      </c>
      <c r="B78" s="22" t="s">
        <v>35</v>
      </c>
      <c r="C78" s="22" t="s">
        <v>263</v>
      </c>
      <c r="D78" s="27" t="s">
        <v>264</v>
      </c>
      <c r="E78" s="19" t="s">
        <v>61</v>
      </c>
      <c r="F78" s="18" t="s">
        <v>61</v>
      </c>
      <c r="G78" s="19" t="s">
        <v>61</v>
      </c>
      <c r="H78" s="18">
        <v>26</v>
      </c>
      <c r="I78" s="18" t="s">
        <v>61</v>
      </c>
      <c r="J78" s="19" t="s">
        <v>61</v>
      </c>
      <c r="K78" s="18" t="s">
        <v>61</v>
      </c>
      <c r="L78" s="18" t="s">
        <v>61</v>
      </c>
      <c r="M78" s="26">
        <f t="shared" si="4"/>
        <v>26</v>
      </c>
      <c r="N78" s="21">
        <v>26</v>
      </c>
      <c r="O78" s="25">
        <f t="shared" si="5"/>
        <v>0</v>
      </c>
    </row>
    <row r="79" spans="1:15" ht="18.75" customHeight="1">
      <c r="A79" s="16">
        <v>48</v>
      </c>
      <c r="B79" s="22" t="s">
        <v>35</v>
      </c>
      <c r="C79" s="22" t="s">
        <v>263</v>
      </c>
      <c r="D79" s="27" t="s">
        <v>265</v>
      </c>
      <c r="E79" s="19" t="s">
        <v>61</v>
      </c>
      <c r="F79" s="18" t="s">
        <v>61</v>
      </c>
      <c r="G79" s="19" t="s">
        <v>61</v>
      </c>
      <c r="H79" s="18">
        <v>26</v>
      </c>
      <c r="I79" s="18" t="s">
        <v>61</v>
      </c>
      <c r="J79" s="19" t="s">
        <v>61</v>
      </c>
      <c r="K79" s="18" t="s">
        <v>61</v>
      </c>
      <c r="L79" s="18" t="s">
        <v>61</v>
      </c>
      <c r="M79" s="26">
        <f t="shared" si="4"/>
        <v>26</v>
      </c>
      <c r="N79" s="21">
        <v>26</v>
      </c>
      <c r="O79" s="25">
        <f t="shared" si="5"/>
        <v>0</v>
      </c>
    </row>
    <row r="80" spans="1:15" ht="18.75" customHeight="1">
      <c r="A80" s="16">
        <v>48</v>
      </c>
      <c r="B80" s="22" t="s">
        <v>33</v>
      </c>
      <c r="C80" s="22" t="s">
        <v>149</v>
      </c>
      <c r="D80" s="27" t="s">
        <v>143</v>
      </c>
      <c r="E80" s="18" t="s">
        <v>61</v>
      </c>
      <c r="F80" s="19">
        <v>24</v>
      </c>
      <c r="G80" s="19" t="s">
        <v>61</v>
      </c>
      <c r="H80" s="19" t="s">
        <v>61</v>
      </c>
      <c r="I80" s="18" t="s">
        <v>61</v>
      </c>
      <c r="J80" s="19" t="s">
        <v>61</v>
      </c>
      <c r="K80" s="18" t="s">
        <v>61</v>
      </c>
      <c r="L80" s="18" t="s">
        <v>61</v>
      </c>
      <c r="M80" s="26">
        <f t="shared" si="4"/>
        <v>24</v>
      </c>
      <c r="N80" s="21">
        <v>24</v>
      </c>
      <c r="O80" s="25">
        <f t="shared" si="5"/>
        <v>0</v>
      </c>
    </row>
    <row r="81" spans="1:15" ht="18.75" customHeight="1">
      <c r="A81" s="16">
        <v>48</v>
      </c>
      <c r="B81" s="22" t="s">
        <v>33</v>
      </c>
      <c r="C81" s="22" t="s">
        <v>149</v>
      </c>
      <c r="D81" s="27" t="s">
        <v>144</v>
      </c>
      <c r="E81" s="18" t="s">
        <v>61</v>
      </c>
      <c r="F81" s="19">
        <v>24</v>
      </c>
      <c r="G81" s="19" t="s">
        <v>61</v>
      </c>
      <c r="H81" s="19" t="s">
        <v>61</v>
      </c>
      <c r="I81" s="18" t="s">
        <v>61</v>
      </c>
      <c r="J81" s="19" t="s">
        <v>61</v>
      </c>
      <c r="K81" s="18" t="s">
        <v>61</v>
      </c>
      <c r="L81" s="18" t="s">
        <v>61</v>
      </c>
      <c r="M81" s="26">
        <f t="shared" si="4"/>
        <v>24</v>
      </c>
      <c r="N81" s="21">
        <v>24</v>
      </c>
      <c r="O81" s="25">
        <f t="shared" si="5"/>
        <v>0</v>
      </c>
    </row>
  </sheetData>
  <sheetProtection/>
  <mergeCells count="8">
    <mergeCell ref="A2:O2"/>
    <mergeCell ref="A3:A4"/>
    <mergeCell ref="B3:B4"/>
    <mergeCell ref="C3:C4"/>
    <mergeCell ref="D3:D4"/>
    <mergeCell ref="E3:L3"/>
    <mergeCell ref="M3:M4"/>
    <mergeCell ref="O3:O4"/>
  </mergeCells>
  <printOptions/>
  <pageMargins left="0" right="0" top="0" bottom="0" header="0.31496062992125984" footer="0.31496062992125984"/>
  <pageSetup horizontalDpi="200" verticalDpi="2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SlotValls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Packard Bell Customer</dc:creator>
  <cp:keywords/>
  <dc:description/>
  <cp:lastModifiedBy>*</cp:lastModifiedBy>
  <cp:lastPrinted>2011-11-13T19:02:26Z</cp:lastPrinted>
  <dcterms:created xsi:type="dcterms:W3CDTF">2009-01-24T13:55:20Z</dcterms:created>
  <dcterms:modified xsi:type="dcterms:W3CDTF">2011-11-13T19:04:37Z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